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NX\Desktop\附件2：各级联社（农商行）2023年招聘方案（含城区200人）\"/>
    </mc:Choice>
  </mc:AlternateContent>
  <xr:revisionPtr revIDLastSave="0" documentId="13_ncr:1_{2CA50A93-D6C5-4881-9FB8-59FE748165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需求汇总表" sheetId="2" r:id="rId1"/>
  </sheets>
  <externalReferences>
    <externalReference r:id="rId2"/>
  </externalReferences>
  <definedNames>
    <definedName name="_xlnm._FilterDatabase" localSheetId="0" hidden="1">需求汇总表!$A$4:$H$85</definedName>
    <definedName name="_xlnm.Print_Titles" localSheetId="0">需求汇总表!$2:$4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2" l="1"/>
  <c r="H39" i="2" s="1"/>
  <c r="D67" i="2"/>
  <c r="H67" i="2" s="1"/>
  <c r="D80" i="2"/>
  <c r="F85" i="2"/>
  <c r="G84" i="2"/>
  <c r="E84" i="2"/>
  <c r="D84" i="2" s="1"/>
  <c r="H84" i="2" s="1"/>
  <c r="C84" i="2"/>
  <c r="G83" i="2"/>
  <c r="E83" i="2"/>
  <c r="D83" i="2" s="1"/>
  <c r="H83" i="2" s="1"/>
  <c r="C83" i="2"/>
  <c r="G82" i="2"/>
  <c r="E82" i="2"/>
  <c r="D82" i="2" s="1"/>
  <c r="C82" i="2"/>
  <c r="G81" i="2"/>
  <c r="E81" i="2"/>
  <c r="D81" i="2" s="1"/>
  <c r="C81" i="2"/>
  <c r="G80" i="2"/>
  <c r="E80" i="2"/>
  <c r="C80" i="2"/>
  <c r="G79" i="2"/>
  <c r="E79" i="2"/>
  <c r="D79" i="2" s="1"/>
  <c r="C79" i="2"/>
  <c r="G78" i="2"/>
  <c r="E78" i="2"/>
  <c r="D78" i="2" s="1"/>
  <c r="H78" i="2" s="1"/>
  <c r="C78" i="2"/>
  <c r="G77" i="2"/>
  <c r="E77" i="2"/>
  <c r="D77" i="2" s="1"/>
  <c r="H77" i="2" s="1"/>
  <c r="C77" i="2"/>
  <c r="G76" i="2"/>
  <c r="E76" i="2"/>
  <c r="D76" i="2" s="1"/>
  <c r="C76" i="2"/>
  <c r="G75" i="2"/>
  <c r="E75" i="2"/>
  <c r="D75" i="2" s="1"/>
  <c r="C75" i="2"/>
  <c r="G74" i="2"/>
  <c r="E74" i="2"/>
  <c r="D74" i="2" s="1"/>
  <c r="C74" i="2"/>
  <c r="G73" i="2"/>
  <c r="E73" i="2"/>
  <c r="D73" i="2" s="1"/>
  <c r="C73" i="2"/>
  <c r="G72" i="2"/>
  <c r="E72" i="2"/>
  <c r="D72" i="2" s="1"/>
  <c r="H72" i="2" s="1"/>
  <c r="C72" i="2"/>
  <c r="G71" i="2"/>
  <c r="E71" i="2"/>
  <c r="D71" i="2" s="1"/>
  <c r="H71" i="2" s="1"/>
  <c r="C71" i="2"/>
  <c r="G70" i="2"/>
  <c r="E70" i="2"/>
  <c r="D70" i="2" s="1"/>
  <c r="C70" i="2"/>
  <c r="G69" i="2"/>
  <c r="E69" i="2"/>
  <c r="D69" i="2" s="1"/>
  <c r="C69" i="2"/>
  <c r="G68" i="2"/>
  <c r="E68" i="2"/>
  <c r="D68" i="2" s="1"/>
  <c r="C68" i="2"/>
  <c r="G66" i="2"/>
  <c r="E66" i="2"/>
  <c r="D66" i="2" s="1"/>
  <c r="C66" i="2"/>
  <c r="G65" i="2"/>
  <c r="E65" i="2"/>
  <c r="D65" i="2" s="1"/>
  <c r="H65" i="2" s="1"/>
  <c r="C65" i="2"/>
  <c r="G64" i="2"/>
  <c r="E64" i="2"/>
  <c r="D64" i="2" s="1"/>
  <c r="C64" i="2"/>
  <c r="G63" i="2"/>
  <c r="E63" i="2"/>
  <c r="D63" i="2" s="1"/>
  <c r="C63" i="2"/>
  <c r="G62" i="2"/>
  <c r="E62" i="2"/>
  <c r="D62" i="2" s="1"/>
  <c r="C62" i="2"/>
  <c r="G61" i="2"/>
  <c r="E61" i="2"/>
  <c r="D61" i="2" s="1"/>
  <c r="C61" i="2"/>
  <c r="G60" i="2"/>
  <c r="E60" i="2"/>
  <c r="D60" i="2" s="1"/>
  <c r="C60" i="2"/>
  <c r="G59" i="2"/>
  <c r="E59" i="2"/>
  <c r="D59" i="2" s="1"/>
  <c r="H59" i="2" s="1"/>
  <c r="C59" i="2"/>
  <c r="G58" i="2"/>
  <c r="E58" i="2"/>
  <c r="D58" i="2" s="1"/>
  <c r="C58" i="2"/>
  <c r="G57" i="2"/>
  <c r="E57" i="2"/>
  <c r="D57" i="2" s="1"/>
  <c r="C57" i="2"/>
  <c r="G56" i="2"/>
  <c r="E56" i="2"/>
  <c r="D56" i="2" s="1"/>
  <c r="C56" i="2"/>
  <c r="G55" i="2"/>
  <c r="E55" i="2"/>
  <c r="D55" i="2" s="1"/>
  <c r="C55" i="2"/>
  <c r="G54" i="2"/>
  <c r="E54" i="2"/>
  <c r="D54" i="2" s="1"/>
  <c r="C54" i="2"/>
  <c r="G53" i="2"/>
  <c r="E53" i="2"/>
  <c r="D53" i="2" s="1"/>
  <c r="H53" i="2" s="1"/>
  <c r="C53" i="2"/>
  <c r="G52" i="2"/>
  <c r="E52" i="2"/>
  <c r="D52" i="2" s="1"/>
  <c r="C52" i="2"/>
  <c r="G51" i="2"/>
  <c r="E51" i="2"/>
  <c r="D51" i="2" s="1"/>
  <c r="C51" i="2"/>
  <c r="G50" i="2"/>
  <c r="E50" i="2"/>
  <c r="D50" i="2" s="1"/>
  <c r="C50" i="2"/>
  <c r="G49" i="2"/>
  <c r="E49" i="2"/>
  <c r="D49" i="2" s="1"/>
  <c r="C49" i="2"/>
  <c r="G48" i="2"/>
  <c r="E48" i="2"/>
  <c r="D48" i="2" s="1"/>
  <c r="C48" i="2"/>
  <c r="G47" i="2"/>
  <c r="E47" i="2"/>
  <c r="D47" i="2" s="1"/>
  <c r="H47" i="2" s="1"/>
  <c r="C47" i="2"/>
  <c r="G46" i="2"/>
  <c r="E46" i="2"/>
  <c r="D46" i="2" s="1"/>
  <c r="C46" i="2"/>
  <c r="G45" i="2"/>
  <c r="E45" i="2"/>
  <c r="D45" i="2" s="1"/>
  <c r="C45" i="2"/>
  <c r="G44" i="2"/>
  <c r="E44" i="2"/>
  <c r="D44" i="2" s="1"/>
  <c r="C44" i="2"/>
  <c r="G43" i="2"/>
  <c r="E43" i="2"/>
  <c r="D43" i="2" s="1"/>
  <c r="C43" i="2"/>
  <c r="G42" i="2"/>
  <c r="E42" i="2"/>
  <c r="D42" i="2" s="1"/>
  <c r="C42" i="2"/>
  <c r="G41" i="2"/>
  <c r="E41" i="2"/>
  <c r="D41" i="2" s="1"/>
  <c r="H41" i="2" s="1"/>
  <c r="C41" i="2"/>
  <c r="G40" i="2"/>
  <c r="E40" i="2"/>
  <c r="D40" i="2" s="1"/>
  <c r="C40" i="2"/>
  <c r="G38" i="2"/>
  <c r="E38" i="2"/>
  <c r="D38" i="2" s="1"/>
  <c r="C38" i="2"/>
  <c r="G37" i="2"/>
  <c r="E37" i="2"/>
  <c r="D37" i="2" s="1"/>
  <c r="C37" i="2"/>
  <c r="G36" i="2"/>
  <c r="E36" i="2"/>
  <c r="D36" i="2" s="1"/>
  <c r="C36" i="2"/>
  <c r="G35" i="2"/>
  <c r="E35" i="2"/>
  <c r="D35" i="2" s="1"/>
  <c r="C35" i="2"/>
  <c r="G34" i="2"/>
  <c r="E34" i="2"/>
  <c r="D34" i="2" s="1"/>
  <c r="C34" i="2"/>
  <c r="G33" i="2"/>
  <c r="E33" i="2"/>
  <c r="D33" i="2" s="1"/>
  <c r="C33" i="2"/>
  <c r="G32" i="2"/>
  <c r="E32" i="2"/>
  <c r="D32" i="2" s="1"/>
  <c r="C32" i="2"/>
  <c r="G31" i="2"/>
  <c r="E31" i="2"/>
  <c r="D31" i="2" s="1"/>
  <c r="C31" i="2"/>
  <c r="G30" i="2"/>
  <c r="E30" i="2"/>
  <c r="D30" i="2" s="1"/>
  <c r="C30" i="2"/>
  <c r="G29" i="2"/>
  <c r="E29" i="2"/>
  <c r="D29" i="2" s="1"/>
  <c r="C29" i="2"/>
  <c r="G28" i="2"/>
  <c r="E28" i="2"/>
  <c r="D28" i="2" s="1"/>
  <c r="C28" i="2"/>
  <c r="G27" i="2"/>
  <c r="E27" i="2"/>
  <c r="D27" i="2" s="1"/>
  <c r="C27" i="2"/>
  <c r="G26" i="2"/>
  <c r="E26" i="2"/>
  <c r="D26" i="2" s="1"/>
  <c r="C26" i="2"/>
  <c r="G25" i="2"/>
  <c r="E25" i="2"/>
  <c r="D25" i="2" s="1"/>
  <c r="C25" i="2"/>
  <c r="G24" i="2"/>
  <c r="E24" i="2"/>
  <c r="D24" i="2" s="1"/>
  <c r="C24" i="2"/>
  <c r="G23" i="2"/>
  <c r="E23" i="2"/>
  <c r="D23" i="2" s="1"/>
  <c r="C23" i="2"/>
  <c r="G22" i="2"/>
  <c r="E22" i="2"/>
  <c r="D22" i="2" s="1"/>
  <c r="C22" i="2"/>
  <c r="G21" i="2"/>
  <c r="E21" i="2"/>
  <c r="D21" i="2" s="1"/>
  <c r="C21" i="2"/>
  <c r="G20" i="2"/>
  <c r="E20" i="2"/>
  <c r="D20" i="2" s="1"/>
  <c r="C20" i="2"/>
  <c r="G19" i="2"/>
  <c r="E19" i="2"/>
  <c r="D19" i="2" s="1"/>
  <c r="C19" i="2"/>
  <c r="G18" i="2"/>
  <c r="E18" i="2"/>
  <c r="D18" i="2" s="1"/>
  <c r="C18" i="2"/>
  <c r="G17" i="2"/>
  <c r="E17" i="2"/>
  <c r="D17" i="2" s="1"/>
  <c r="C17" i="2"/>
  <c r="G16" i="2"/>
  <c r="E16" i="2"/>
  <c r="D16" i="2" s="1"/>
  <c r="C16" i="2"/>
  <c r="G15" i="2"/>
  <c r="E15" i="2"/>
  <c r="D15" i="2" s="1"/>
  <c r="C15" i="2"/>
  <c r="G14" i="2"/>
  <c r="E14" i="2"/>
  <c r="D14" i="2" s="1"/>
  <c r="C14" i="2"/>
  <c r="G13" i="2"/>
  <c r="E13" i="2"/>
  <c r="D13" i="2" s="1"/>
  <c r="C13" i="2"/>
  <c r="G12" i="2"/>
  <c r="E12" i="2"/>
  <c r="D12" i="2" s="1"/>
  <c r="C12" i="2"/>
  <c r="G11" i="2"/>
  <c r="E11" i="2"/>
  <c r="D11" i="2" s="1"/>
  <c r="C11" i="2"/>
  <c r="G10" i="2"/>
  <c r="E10" i="2"/>
  <c r="D10" i="2" s="1"/>
  <c r="C10" i="2"/>
  <c r="G9" i="2"/>
  <c r="E9" i="2"/>
  <c r="D9" i="2" s="1"/>
  <c r="C9" i="2"/>
  <c r="G8" i="2"/>
  <c r="E8" i="2"/>
  <c r="D8" i="2" s="1"/>
  <c r="C8" i="2"/>
  <c r="G7" i="2"/>
  <c r="E7" i="2"/>
  <c r="D7" i="2" s="1"/>
  <c r="C7" i="2"/>
  <c r="G6" i="2"/>
  <c r="E6" i="2"/>
  <c r="D6" i="2" s="1"/>
  <c r="C6" i="2"/>
  <c r="G5" i="2"/>
  <c r="E5" i="2"/>
  <c r="D5" i="2" s="1"/>
  <c r="C5" i="2"/>
  <c r="H6" i="2" l="1"/>
  <c r="H8" i="2"/>
  <c r="H10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43" i="2"/>
  <c r="H45" i="2"/>
  <c r="H49" i="2"/>
  <c r="H51" i="2"/>
  <c r="H55" i="2"/>
  <c r="H61" i="2"/>
  <c r="H63" i="2"/>
  <c r="H68" i="2"/>
  <c r="H70" i="2"/>
  <c r="H76" i="2"/>
  <c r="H82" i="2"/>
  <c r="H5" i="2"/>
  <c r="H7" i="2"/>
  <c r="H15" i="2"/>
  <c r="H27" i="2"/>
  <c r="H35" i="2"/>
  <c r="H40" i="2"/>
  <c r="H75" i="2"/>
  <c r="H79" i="2"/>
  <c r="H80" i="2"/>
  <c r="H74" i="2"/>
  <c r="H9" i="2"/>
  <c r="H11" i="2"/>
  <c r="H13" i="2"/>
  <c r="H17" i="2"/>
  <c r="H19" i="2"/>
  <c r="H21" i="2"/>
  <c r="H23" i="2"/>
  <c r="H25" i="2"/>
  <c r="H29" i="2"/>
  <c r="H31" i="2"/>
  <c r="H33" i="2"/>
  <c r="H37" i="2"/>
  <c r="H42" i="2"/>
  <c r="H44" i="2"/>
  <c r="H46" i="2"/>
  <c r="H48" i="2"/>
  <c r="H50" i="2"/>
  <c r="H52" i="2"/>
  <c r="H54" i="2"/>
  <c r="H56" i="2"/>
  <c r="H58" i="2"/>
  <c r="H60" i="2"/>
  <c r="H62" i="2"/>
  <c r="H64" i="2"/>
  <c r="H66" i="2"/>
  <c r="H69" i="2"/>
  <c r="H73" i="2"/>
  <c r="H81" i="2"/>
  <c r="H38" i="2"/>
  <c r="H57" i="2"/>
  <c r="E85" i="2"/>
  <c r="D85" i="2" s="1"/>
  <c r="G85" i="2"/>
  <c r="C85" i="2"/>
  <c r="H85" i="2" l="1"/>
</calcChain>
</file>

<file path=xl/sharedStrings.xml><?xml version="1.0" encoding="utf-8"?>
<sst xmlns="http://schemas.openxmlformats.org/spreadsheetml/2006/main" count="113" uniqueCount="112">
  <si>
    <t>市州</t>
  </si>
  <si>
    <t>行社</t>
  </si>
  <si>
    <t>计划招聘人数</t>
  </si>
  <si>
    <t>信息科技岗</t>
  </si>
  <si>
    <t>柜员岗</t>
  </si>
  <si>
    <t>合计</t>
  </si>
  <si>
    <t>简阳</t>
  </si>
  <si>
    <t>简阳农商银行</t>
  </si>
  <si>
    <t>自贡</t>
  </si>
  <si>
    <t>自贡农商银行</t>
  </si>
  <si>
    <t>富顺农商银行</t>
  </si>
  <si>
    <t>荣县农信联社</t>
  </si>
  <si>
    <t>攀枝花</t>
  </si>
  <si>
    <t>攀枝花农商银行</t>
  </si>
  <si>
    <t>泸州</t>
  </si>
  <si>
    <t>泸州农商银行</t>
  </si>
  <si>
    <t>泸县农商银行</t>
  </si>
  <si>
    <t>合江农商银行</t>
  </si>
  <si>
    <t>叙永农商银行</t>
  </si>
  <si>
    <t>古蔺农商银行</t>
  </si>
  <si>
    <t>德阳</t>
  </si>
  <si>
    <t>德阳农商银行</t>
  </si>
  <si>
    <t>广汉农商银行</t>
  </si>
  <si>
    <t>什邡农商银行</t>
  </si>
  <si>
    <t>绵竹农商银行</t>
  </si>
  <si>
    <t>中江农商银行</t>
  </si>
  <si>
    <t>绵阳</t>
  </si>
  <si>
    <t>绵阳农商银行</t>
  </si>
  <si>
    <t>江油农商银行</t>
  </si>
  <si>
    <t>三台农商银行</t>
  </si>
  <si>
    <t>梓潼农商银行</t>
  </si>
  <si>
    <t>盐亭农信联社</t>
  </si>
  <si>
    <t>平武农商银行</t>
  </si>
  <si>
    <t>北川农信联社</t>
  </si>
  <si>
    <t>广元</t>
  </si>
  <si>
    <t>广元农商银行</t>
  </si>
  <si>
    <t>苍溪农商银行</t>
  </si>
  <si>
    <t>旺苍农商银行</t>
  </si>
  <si>
    <t>剑阁农商银行</t>
  </si>
  <si>
    <t>青川农商银行</t>
  </si>
  <si>
    <t>遂宁</t>
  </si>
  <si>
    <t>遂宁农商银行</t>
  </si>
  <si>
    <t>射洪农商银行</t>
  </si>
  <si>
    <t>大英农商银行</t>
  </si>
  <si>
    <t>内江</t>
  </si>
  <si>
    <t>内江农商银行</t>
  </si>
  <si>
    <t>隆昌农商银行</t>
  </si>
  <si>
    <t>资中农信联社</t>
  </si>
  <si>
    <t>威远农商银行</t>
  </si>
  <si>
    <t>南充</t>
  </si>
  <si>
    <t>南充农商银行</t>
  </si>
  <si>
    <t>阆中农商银行</t>
  </si>
  <si>
    <t>南部农商银行</t>
  </si>
  <si>
    <t>西充农商银行</t>
  </si>
  <si>
    <t>仪陇农商银行</t>
  </si>
  <si>
    <t>营山农商银行</t>
  </si>
  <si>
    <t>蓬安农商银行</t>
  </si>
  <si>
    <t>宜宾</t>
  </si>
  <si>
    <t>宜宾农商银行</t>
  </si>
  <si>
    <t>江安农商银行</t>
  </si>
  <si>
    <t>长宁农商银行</t>
  </si>
  <si>
    <t>高县农商银行</t>
  </si>
  <si>
    <t>筠连农商银行</t>
  </si>
  <si>
    <t>珙县农商银行</t>
  </si>
  <si>
    <t>兴文农商银行</t>
  </si>
  <si>
    <t>屏山农商银行</t>
  </si>
  <si>
    <t>广安</t>
  </si>
  <si>
    <t>广安农商银行</t>
  </si>
  <si>
    <t>思源农商银行</t>
  </si>
  <si>
    <t>华蓥农商银行</t>
  </si>
  <si>
    <t>岳池农商银行</t>
  </si>
  <si>
    <t>武胜农商银行</t>
  </si>
  <si>
    <t>邻水农商银行</t>
  </si>
  <si>
    <t>达州</t>
  </si>
  <si>
    <t>达州农商银行</t>
  </si>
  <si>
    <t>万源农商银行</t>
  </si>
  <si>
    <t>宣汉农商银行</t>
  </si>
  <si>
    <t>大竹农商银行</t>
  </si>
  <si>
    <t>渠县农商银行</t>
  </si>
  <si>
    <t>开江农信联社</t>
  </si>
  <si>
    <t>雅安</t>
  </si>
  <si>
    <t>雅安农商银行</t>
  </si>
  <si>
    <t>天全农商银行</t>
  </si>
  <si>
    <t>芦山农商银行</t>
  </si>
  <si>
    <t>宝兴农信联社</t>
  </si>
  <si>
    <t>荥经农商银行</t>
  </si>
  <si>
    <t>汉源农信联社</t>
  </si>
  <si>
    <t>石棉农商银行</t>
  </si>
  <si>
    <t>眉山</t>
  </si>
  <si>
    <t>眉山农商银行</t>
  </si>
  <si>
    <t>仁寿农商银行</t>
  </si>
  <si>
    <t>丹棱农商银行</t>
  </si>
  <si>
    <t>青神农商银行</t>
  </si>
  <si>
    <t>资阳</t>
  </si>
  <si>
    <t>资阳农商银行</t>
  </si>
  <si>
    <t>安岳农商银行</t>
  </si>
  <si>
    <t>乐至农商银行</t>
  </si>
  <si>
    <t>阿坝</t>
  </si>
  <si>
    <t>阿坝农信联社</t>
  </si>
  <si>
    <t>甘孜</t>
  </si>
  <si>
    <t>甘孜农商银行</t>
  </si>
  <si>
    <t>凉山</t>
  </si>
  <si>
    <t>凉山农商银行</t>
  </si>
  <si>
    <t>乐山</t>
    <phoneticPr fontId="8" type="noConversion"/>
  </si>
  <si>
    <t>乐山农商银行</t>
    <phoneticPr fontId="8" type="noConversion"/>
  </si>
  <si>
    <t>巴中农商银行</t>
    <phoneticPr fontId="8" type="noConversion"/>
  </si>
  <si>
    <t>巴中</t>
    <phoneticPr fontId="8" type="noConversion"/>
  </si>
  <si>
    <t>城区专业技术岗（新增）</t>
    <phoneticPr fontId="8" type="noConversion"/>
  </si>
  <si>
    <t>专业技术岗
（原定）</t>
    <phoneticPr fontId="8" type="noConversion"/>
  </si>
  <si>
    <t>专业技术岗</t>
    <phoneticPr fontId="8" type="noConversion"/>
  </si>
  <si>
    <t>四川农信2023年校园招聘需求人数表</t>
    <phoneticPr fontId="8" type="noConversion"/>
  </si>
  <si>
    <t>附件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</si>
</sst>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常规" xfId="0" builtinId="0"/>
    <cellStyle name="常规 14" xfId="1" xr:uid="{00000000-0005-0000-0000-000031000000}"/>
    <cellStyle name="常规 2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NX/Desktop/&#26657;&#22253;&#25307;&#32856;-2023&#21508;&#34892;&#31038;/&#26657;&#25307;&#26041;&#26696;/&#22235;&#24029;&#20892;&#20449;2023&#24180;&#26657;&#22253;&#25307;&#32856;&#38656;&#27714;&#34920;1020&#19978;&#20250;&#21069;&#35843;&#259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校园招聘"/>
      <sheetName val="需求汇总表"/>
      <sheetName val="未报需求行社情况梳理"/>
      <sheetName val="Sheet6"/>
      <sheetName val="新进人数"/>
      <sheetName val="退休人数"/>
      <sheetName val="预计退休23年底"/>
      <sheetName val="2022减少人数"/>
    </sheetNames>
    <sheetDataSet>
      <sheetData sheetId="0"/>
      <sheetData sheetId="1">
        <row r="4">
          <cell r="A4" t="str">
            <v>简阳农商银行</v>
          </cell>
          <cell r="B4" t="str">
            <v>简阳</v>
          </cell>
          <cell r="C4">
            <v>5</v>
          </cell>
          <cell r="D4">
            <v>10</v>
          </cell>
          <cell r="E4">
            <v>50</v>
          </cell>
          <cell r="G4">
            <v>65</v>
          </cell>
          <cell r="H4">
            <v>31</v>
          </cell>
          <cell r="I4">
            <v>26</v>
          </cell>
          <cell r="J4">
            <v>57</v>
          </cell>
          <cell r="K4">
            <v>23</v>
          </cell>
          <cell r="L4">
            <v>34</v>
          </cell>
          <cell r="M4">
            <v>6</v>
          </cell>
          <cell r="N4">
            <v>23</v>
          </cell>
          <cell r="O4">
            <v>9</v>
          </cell>
          <cell r="Q4">
            <v>38</v>
          </cell>
          <cell r="R4">
            <v>-4</v>
          </cell>
          <cell r="S4">
            <v>-27</v>
          </cell>
          <cell r="T4">
            <v>8</v>
          </cell>
          <cell r="U4">
            <v>20</v>
          </cell>
          <cell r="V4">
            <v>12</v>
          </cell>
        </row>
        <row r="5">
          <cell r="A5" t="str">
            <v>广汉农商银行</v>
          </cell>
          <cell r="B5" t="str">
            <v>广汉</v>
          </cell>
          <cell r="D5">
            <v>20</v>
          </cell>
          <cell r="E5">
            <v>30</v>
          </cell>
          <cell r="G5">
            <v>50</v>
          </cell>
          <cell r="H5">
            <v>27</v>
          </cell>
          <cell r="I5">
            <v>3</v>
          </cell>
          <cell r="J5">
            <v>30</v>
          </cell>
          <cell r="K5">
            <v>7</v>
          </cell>
          <cell r="L5">
            <v>23</v>
          </cell>
          <cell r="N5">
            <v>13</v>
          </cell>
          <cell r="O5">
            <v>5</v>
          </cell>
          <cell r="Q5">
            <v>18</v>
          </cell>
          <cell r="R5">
            <v>5</v>
          </cell>
          <cell r="S5">
            <v>-32</v>
          </cell>
          <cell r="T5">
            <v>2</v>
          </cell>
          <cell r="U5">
            <v>15</v>
          </cell>
          <cell r="V5">
            <v>8</v>
          </cell>
        </row>
        <row r="6">
          <cell r="A6" t="str">
            <v>绵竹农商银行</v>
          </cell>
          <cell r="B6" t="str">
            <v>绵竹</v>
          </cell>
          <cell r="C6">
            <v>3</v>
          </cell>
          <cell r="E6">
            <v>27</v>
          </cell>
          <cell r="G6">
            <v>30</v>
          </cell>
          <cell r="H6">
            <v>23</v>
          </cell>
          <cell r="I6">
            <v>12</v>
          </cell>
          <cell r="J6">
            <v>35</v>
          </cell>
          <cell r="K6">
            <v>8</v>
          </cell>
          <cell r="L6">
            <v>27</v>
          </cell>
          <cell r="M6">
            <v>3</v>
          </cell>
          <cell r="N6">
            <v>15</v>
          </cell>
          <cell r="O6">
            <v>2</v>
          </cell>
          <cell r="Q6">
            <v>20</v>
          </cell>
          <cell r="R6">
            <v>7</v>
          </cell>
          <cell r="S6">
            <v>-10</v>
          </cell>
          <cell r="T6">
            <v>5</v>
          </cell>
          <cell r="U6">
            <v>15</v>
          </cell>
          <cell r="V6">
            <v>7</v>
          </cell>
        </row>
        <row r="7">
          <cell r="A7" t="str">
            <v>什邡农商银行</v>
          </cell>
          <cell r="B7" t="str">
            <v>什邡</v>
          </cell>
          <cell r="D7">
            <v>9</v>
          </cell>
          <cell r="E7">
            <v>15</v>
          </cell>
          <cell r="G7">
            <v>24</v>
          </cell>
          <cell r="H7">
            <v>16</v>
          </cell>
          <cell r="I7">
            <v>4</v>
          </cell>
          <cell r="J7">
            <v>20</v>
          </cell>
          <cell r="K7">
            <v>5</v>
          </cell>
          <cell r="L7">
            <v>15</v>
          </cell>
          <cell r="N7">
            <v>6</v>
          </cell>
          <cell r="O7">
            <v>2</v>
          </cell>
          <cell r="Q7">
            <v>8</v>
          </cell>
          <cell r="R7">
            <v>7</v>
          </cell>
          <cell r="S7">
            <v>-16</v>
          </cell>
          <cell r="T7">
            <v>2</v>
          </cell>
          <cell r="U7">
            <v>10</v>
          </cell>
          <cell r="V7">
            <v>6</v>
          </cell>
        </row>
        <row r="8">
          <cell r="A8" t="str">
            <v>德阳农商银行</v>
          </cell>
          <cell r="B8" t="str">
            <v>德阳</v>
          </cell>
          <cell r="E8">
            <v>5</v>
          </cell>
          <cell r="G8">
            <v>5</v>
          </cell>
          <cell r="H8">
            <v>9</v>
          </cell>
          <cell r="I8">
            <v>0</v>
          </cell>
          <cell r="J8">
            <v>9</v>
          </cell>
          <cell r="K8">
            <v>3</v>
          </cell>
          <cell r="L8">
            <v>6</v>
          </cell>
          <cell r="M8">
            <v>1</v>
          </cell>
          <cell r="O8">
            <v>4</v>
          </cell>
          <cell r="Q8">
            <v>5</v>
          </cell>
          <cell r="R8">
            <v>1</v>
          </cell>
          <cell r="S8">
            <v>0</v>
          </cell>
          <cell r="T8">
            <v>1</v>
          </cell>
          <cell r="U8">
            <v>2</v>
          </cell>
          <cell r="V8">
            <v>2</v>
          </cell>
        </row>
        <row r="9">
          <cell r="A9" t="str">
            <v>中江农商银行</v>
          </cell>
          <cell r="B9" t="str">
            <v>中江</v>
          </cell>
          <cell r="C9">
            <v>2</v>
          </cell>
          <cell r="D9">
            <v>23</v>
          </cell>
          <cell r="E9">
            <v>5</v>
          </cell>
          <cell r="G9">
            <v>30</v>
          </cell>
          <cell r="H9">
            <v>31</v>
          </cell>
          <cell r="I9">
            <v>8</v>
          </cell>
          <cell r="J9">
            <v>39</v>
          </cell>
          <cell r="K9">
            <v>1</v>
          </cell>
          <cell r="L9">
            <v>38</v>
          </cell>
          <cell r="M9">
            <v>2</v>
          </cell>
          <cell r="N9">
            <v>20</v>
          </cell>
          <cell r="O9">
            <v>6</v>
          </cell>
          <cell r="Q9">
            <v>28</v>
          </cell>
          <cell r="R9">
            <v>10</v>
          </cell>
          <cell r="S9">
            <v>-2</v>
          </cell>
          <cell r="T9">
            <v>2</v>
          </cell>
          <cell r="U9">
            <v>23</v>
          </cell>
          <cell r="V9">
            <v>5</v>
          </cell>
        </row>
        <row r="10">
          <cell r="A10" t="str">
            <v>绵阳农商银行</v>
          </cell>
          <cell r="B10" t="str">
            <v>绵阳</v>
          </cell>
          <cell r="D10">
            <v>5</v>
          </cell>
          <cell r="E10">
            <v>25</v>
          </cell>
          <cell r="G10">
            <v>30</v>
          </cell>
          <cell r="H10">
            <v>43</v>
          </cell>
          <cell r="I10">
            <v>12</v>
          </cell>
          <cell r="J10">
            <v>55</v>
          </cell>
          <cell r="K10">
            <v>9</v>
          </cell>
          <cell r="L10">
            <v>46</v>
          </cell>
          <cell r="M10">
            <v>3</v>
          </cell>
          <cell r="N10">
            <v>17</v>
          </cell>
          <cell r="O10">
            <v>8</v>
          </cell>
          <cell r="Q10">
            <v>28</v>
          </cell>
          <cell r="R10">
            <v>18</v>
          </cell>
          <cell r="S10">
            <v>-2</v>
          </cell>
          <cell r="T10">
            <v>8</v>
          </cell>
          <cell r="U10">
            <v>12</v>
          </cell>
          <cell r="V10">
            <v>10</v>
          </cell>
        </row>
        <row r="11">
          <cell r="A11" t="str">
            <v>北川农信联社</v>
          </cell>
          <cell r="B11" t="str">
            <v>北川</v>
          </cell>
          <cell r="E11">
            <v>12</v>
          </cell>
          <cell r="G11">
            <v>12</v>
          </cell>
          <cell r="H11">
            <v>2</v>
          </cell>
          <cell r="I11">
            <v>1</v>
          </cell>
          <cell r="J11">
            <v>3</v>
          </cell>
          <cell r="K11">
            <v>4</v>
          </cell>
          <cell r="L11">
            <v>-1</v>
          </cell>
          <cell r="O11">
            <v>2</v>
          </cell>
          <cell r="Q11">
            <v>2</v>
          </cell>
          <cell r="R11">
            <v>-3</v>
          </cell>
          <cell r="S11">
            <v>-10</v>
          </cell>
          <cell r="T11">
            <v>0</v>
          </cell>
          <cell r="U11">
            <v>2</v>
          </cell>
          <cell r="V11">
            <v>2</v>
          </cell>
        </row>
        <row r="12">
          <cell r="A12" t="str">
            <v>江油农商银行</v>
          </cell>
          <cell r="B12" t="str">
            <v>江油</v>
          </cell>
          <cell r="E12">
            <v>11</v>
          </cell>
          <cell r="G12">
            <v>11</v>
          </cell>
          <cell r="H12">
            <v>14</v>
          </cell>
          <cell r="I12">
            <v>0</v>
          </cell>
          <cell r="J12">
            <v>14</v>
          </cell>
          <cell r="K12">
            <v>4</v>
          </cell>
          <cell r="L12">
            <v>10</v>
          </cell>
          <cell r="N12">
            <v>4</v>
          </cell>
          <cell r="O12">
            <v>2</v>
          </cell>
          <cell r="Q12">
            <v>6</v>
          </cell>
          <cell r="R12">
            <v>4</v>
          </cell>
          <cell r="S12">
            <v>-5</v>
          </cell>
          <cell r="T12">
            <v>0</v>
          </cell>
          <cell r="U12">
            <v>6</v>
          </cell>
          <cell r="V12">
            <v>4</v>
          </cell>
        </row>
        <row r="13">
          <cell r="A13" t="str">
            <v>梓潼农商银行</v>
          </cell>
          <cell r="B13" t="str">
            <v>梓潼</v>
          </cell>
          <cell r="D13">
            <v>12</v>
          </cell>
          <cell r="E13">
            <v>8</v>
          </cell>
          <cell r="G13">
            <v>20</v>
          </cell>
          <cell r="H13">
            <v>21</v>
          </cell>
          <cell r="I13">
            <v>11</v>
          </cell>
          <cell r="J13">
            <v>32</v>
          </cell>
          <cell r="K13">
            <v>0</v>
          </cell>
          <cell r="L13">
            <v>32</v>
          </cell>
          <cell r="N13">
            <v>15</v>
          </cell>
          <cell r="O13">
            <v>5</v>
          </cell>
          <cell r="Q13">
            <v>20</v>
          </cell>
          <cell r="R13">
            <v>12</v>
          </cell>
          <cell r="S13">
            <v>0</v>
          </cell>
          <cell r="T13">
            <v>0</v>
          </cell>
          <cell r="U13">
            <v>12</v>
          </cell>
          <cell r="V13">
            <v>8</v>
          </cell>
        </row>
        <row r="14">
          <cell r="A14" t="str">
            <v>平武农商银行</v>
          </cell>
          <cell r="B14" t="str">
            <v>平武</v>
          </cell>
          <cell r="E14">
            <v>6</v>
          </cell>
          <cell r="G14">
            <v>6</v>
          </cell>
          <cell r="H14">
            <v>5</v>
          </cell>
          <cell r="I14">
            <v>2</v>
          </cell>
          <cell r="J14">
            <v>7</v>
          </cell>
          <cell r="K14">
            <v>5</v>
          </cell>
          <cell r="L14">
            <v>2</v>
          </cell>
          <cell r="O14">
            <v>5</v>
          </cell>
          <cell r="Q14">
            <v>5</v>
          </cell>
          <cell r="R14">
            <v>-3</v>
          </cell>
          <cell r="S14">
            <v>-1</v>
          </cell>
          <cell r="T14">
            <v>0</v>
          </cell>
          <cell r="U14">
            <v>2</v>
          </cell>
          <cell r="V14">
            <v>3</v>
          </cell>
        </row>
        <row r="15">
          <cell r="A15" t="str">
            <v>三台农商银行</v>
          </cell>
          <cell r="B15" t="str">
            <v>三台</v>
          </cell>
          <cell r="E15">
            <v>3</v>
          </cell>
          <cell r="G15">
            <v>3</v>
          </cell>
          <cell r="H15">
            <v>27</v>
          </cell>
          <cell r="I15">
            <v>14</v>
          </cell>
          <cell r="J15">
            <v>41</v>
          </cell>
          <cell r="K15">
            <v>0</v>
          </cell>
          <cell r="L15">
            <v>41</v>
          </cell>
          <cell r="O15">
            <v>3</v>
          </cell>
          <cell r="Q15">
            <v>3</v>
          </cell>
          <cell r="R15">
            <v>38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</row>
        <row r="16">
          <cell r="A16" t="str">
            <v>盐亭农信联社</v>
          </cell>
          <cell r="B16" t="str">
            <v>盐亭</v>
          </cell>
          <cell r="D16">
            <v>1</v>
          </cell>
          <cell r="E16">
            <v>5</v>
          </cell>
          <cell r="G16">
            <v>6</v>
          </cell>
          <cell r="H16">
            <v>20</v>
          </cell>
          <cell r="I16">
            <v>4</v>
          </cell>
          <cell r="J16">
            <v>24</v>
          </cell>
          <cell r="K16">
            <v>0</v>
          </cell>
          <cell r="L16">
            <v>24</v>
          </cell>
          <cell r="N16">
            <v>1</v>
          </cell>
          <cell r="O16">
            <v>5</v>
          </cell>
          <cell r="Q16">
            <v>6</v>
          </cell>
          <cell r="R16">
            <v>18</v>
          </cell>
          <cell r="S16">
            <v>0</v>
          </cell>
          <cell r="T16">
            <v>0</v>
          </cell>
          <cell r="U16">
            <v>5</v>
          </cell>
          <cell r="V16">
            <v>1</v>
          </cell>
        </row>
        <row r="17">
          <cell r="A17" t="str">
            <v>西充农商银行</v>
          </cell>
          <cell r="B17" t="str">
            <v>西充</v>
          </cell>
          <cell r="D17">
            <v>4</v>
          </cell>
          <cell r="G17">
            <v>4</v>
          </cell>
          <cell r="H17">
            <v>4</v>
          </cell>
          <cell r="I17">
            <v>9</v>
          </cell>
          <cell r="J17">
            <v>13</v>
          </cell>
          <cell r="K17">
            <v>2</v>
          </cell>
          <cell r="L17">
            <v>11</v>
          </cell>
          <cell r="N17">
            <v>4</v>
          </cell>
          <cell r="Q17">
            <v>4</v>
          </cell>
          <cell r="R17">
            <v>7</v>
          </cell>
          <cell r="S17">
            <v>0</v>
          </cell>
          <cell r="T17">
            <v>0</v>
          </cell>
          <cell r="U17">
            <v>4</v>
          </cell>
          <cell r="V17">
            <v>0</v>
          </cell>
        </row>
        <row r="18">
          <cell r="A18" t="str">
            <v>阆中农商银行</v>
          </cell>
          <cell r="B18" t="str">
            <v>阆中</v>
          </cell>
          <cell r="D18">
            <v>10</v>
          </cell>
          <cell r="E18">
            <v>10</v>
          </cell>
          <cell r="G18">
            <v>20</v>
          </cell>
          <cell r="H18">
            <v>22</v>
          </cell>
          <cell r="I18">
            <v>11</v>
          </cell>
          <cell r="J18">
            <v>33</v>
          </cell>
          <cell r="K18">
            <v>1</v>
          </cell>
          <cell r="L18">
            <v>32</v>
          </cell>
          <cell r="N18">
            <v>15</v>
          </cell>
          <cell r="O18">
            <v>5</v>
          </cell>
          <cell r="Q18">
            <v>20</v>
          </cell>
          <cell r="R18">
            <v>12</v>
          </cell>
          <cell r="S18">
            <v>0</v>
          </cell>
          <cell r="T18">
            <v>0</v>
          </cell>
          <cell r="U18">
            <v>15</v>
          </cell>
          <cell r="V18">
            <v>5</v>
          </cell>
        </row>
        <row r="19">
          <cell r="A19" t="str">
            <v>南部农商银行</v>
          </cell>
          <cell r="B19" t="str">
            <v>南部</v>
          </cell>
          <cell r="C19">
            <v>1</v>
          </cell>
          <cell r="D19">
            <v>6</v>
          </cell>
          <cell r="E19">
            <v>13</v>
          </cell>
          <cell r="G19">
            <v>20</v>
          </cell>
          <cell r="H19">
            <v>15</v>
          </cell>
          <cell r="I19">
            <v>16</v>
          </cell>
          <cell r="J19">
            <v>31</v>
          </cell>
          <cell r="K19">
            <v>5</v>
          </cell>
          <cell r="L19">
            <v>26</v>
          </cell>
          <cell r="M19">
            <v>1</v>
          </cell>
          <cell r="N19">
            <v>15</v>
          </cell>
          <cell r="O19">
            <v>3</v>
          </cell>
          <cell r="Q19">
            <v>19</v>
          </cell>
          <cell r="R19">
            <v>7</v>
          </cell>
          <cell r="S19">
            <v>-1</v>
          </cell>
          <cell r="T19">
            <v>2</v>
          </cell>
          <cell r="U19">
            <v>15</v>
          </cell>
          <cell r="V19">
            <v>3</v>
          </cell>
        </row>
        <row r="20">
          <cell r="A20" t="str">
            <v>蓬安农商银行</v>
          </cell>
          <cell r="B20" t="str">
            <v>蓬安</v>
          </cell>
          <cell r="C20">
            <v>3</v>
          </cell>
          <cell r="D20">
            <v>4</v>
          </cell>
          <cell r="E20">
            <v>8</v>
          </cell>
          <cell r="G20">
            <v>15</v>
          </cell>
          <cell r="H20">
            <v>14</v>
          </cell>
          <cell r="I20">
            <v>12</v>
          </cell>
          <cell r="J20">
            <v>26</v>
          </cell>
          <cell r="K20">
            <v>3</v>
          </cell>
          <cell r="L20">
            <v>23</v>
          </cell>
          <cell r="M20">
            <v>3</v>
          </cell>
          <cell r="N20">
            <v>10</v>
          </cell>
          <cell r="O20">
            <v>2</v>
          </cell>
          <cell r="Q20">
            <v>15</v>
          </cell>
          <cell r="R20">
            <v>8</v>
          </cell>
          <cell r="S20">
            <v>0</v>
          </cell>
          <cell r="T20">
            <v>3</v>
          </cell>
          <cell r="U20">
            <v>10</v>
          </cell>
          <cell r="V20">
            <v>2</v>
          </cell>
        </row>
        <row r="21">
          <cell r="A21" t="str">
            <v>营山农商银行</v>
          </cell>
          <cell r="B21" t="str">
            <v>营山</v>
          </cell>
          <cell r="C21">
            <v>2</v>
          </cell>
          <cell r="D21">
            <v>10</v>
          </cell>
          <cell r="E21">
            <v>13</v>
          </cell>
          <cell r="G21">
            <v>25</v>
          </cell>
          <cell r="H21">
            <v>9</v>
          </cell>
          <cell r="I21">
            <v>6</v>
          </cell>
          <cell r="J21">
            <v>15</v>
          </cell>
          <cell r="K21">
            <v>4</v>
          </cell>
          <cell r="L21">
            <v>11</v>
          </cell>
          <cell r="M21">
            <v>2</v>
          </cell>
          <cell r="N21">
            <v>4</v>
          </cell>
          <cell r="O21">
            <v>2</v>
          </cell>
          <cell r="Q21">
            <v>8</v>
          </cell>
          <cell r="R21">
            <v>3</v>
          </cell>
          <cell r="S21">
            <v>-17</v>
          </cell>
          <cell r="T21">
            <v>2</v>
          </cell>
          <cell r="U21">
            <v>8</v>
          </cell>
          <cell r="V21">
            <v>4</v>
          </cell>
        </row>
        <row r="22">
          <cell r="A22" t="str">
            <v>南充农商银行</v>
          </cell>
          <cell r="B22" t="str">
            <v>南充</v>
          </cell>
          <cell r="E22">
            <v>50</v>
          </cell>
          <cell r="G22">
            <v>50</v>
          </cell>
          <cell r="H22">
            <v>22</v>
          </cell>
          <cell r="I22">
            <v>5</v>
          </cell>
          <cell r="J22">
            <v>27</v>
          </cell>
          <cell r="K22">
            <v>8</v>
          </cell>
          <cell r="L22">
            <v>19</v>
          </cell>
          <cell r="M22">
            <v>2</v>
          </cell>
          <cell r="N22">
            <v>10</v>
          </cell>
          <cell r="O22">
            <v>3</v>
          </cell>
          <cell r="Q22">
            <v>15</v>
          </cell>
          <cell r="R22">
            <v>4</v>
          </cell>
          <cell r="S22">
            <v>-35</v>
          </cell>
          <cell r="T22">
            <v>8</v>
          </cell>
          <cell r="U22">
            <v>10</v>
          </cell>
          <cell r="V22">
            <v>12</v>
          </cell>
        </row>
        <row r="23">
          <cell r="A23" t="str">
            <v>仪陇农商银行</v>
          </cell>
          <cell r="C23">
            <v>2</v>
          </cell>
          <cell r="D23">
            <v>0</v>
          </cell>
          <cell r="E23">
            <v>11</v>
          </cell>
          <cell r="G23">
            <v>13</v>
          </cell>
          <cell r="H23">
            <v>6</v>
          </cell>
          <cell r="I23">
            <v>9</v>
          </cell>
          <cell r="J23">
            <v>15</v>
          </cell>
          <cell r="K23">
            <v>3</v>
          </cell>
          <cell r="L23">
            <v>12</v>
          </cell>
          <cell r="M23">
            <v>2</v>
          </cell>
          <cell r="N23">
            <v>0</v>
          </cell>
          <cell r="O23">
            <v>7</v>
          </cell>
          <cell r="Q23">
            <v>9</v>
          </cell>
          <cell r="R23">
            <v>3</v>
          </cell>
          <cell r="S23">
            <v>-4</v>
          </cell>
          <cell r="T23">
            <v>2</v>
          </cell>
          <cell r="U23">
            <v>7</v>
          </cell>
          <cell r="V23">
            <v>3</v>
          </cell>
        </row>
        <row r="24">
          <cell r="A24" t="str">
            <v>达州农商银行</v>
          </cell>
          <cell r="B24" t="str">
            <v>达州</v>
          </cell>
          <cell r="C24">
            <v>5</v>
          </cell>
          <cell r="D24">
            <v>10</v>
          </cell>
          <cell r="E24">
            <v>35</v>
          </cell>
          <cell r="G24">
            <v>50</v>
          </cell>
          <cell r="H24">
            <v>46</v>
          </cell>
          <cell r="I24">
            <v>13</v>
          </cell>
          <cell r="J24">
            <v>59</v>
          </cell>
          <cell r="K24">
            <v>12</v>
          </cell>
          <cell r="L24">
            <v>47</v>
          </cell>
          <cell r="M24">
            <v>8</v>
          </cell>
          <cell r="N24">
            <v>17</v>
          </cell>
          <cell r="O24">
            <v>10</v>
          </cell>
          <cell r="Q24">
            <v>35</v>
          </cell>
          <cell r="R24">
            <v>12</v>
          </cell>
          <cell r="S24">
            <v>-15</v>
          </cell>
          <cell r="T24">
            <v>10</v>
          </cell>
          <cell r="U24">
            <v>27</v>
          </cell>
          <cell r="V24">
            <v>10</v>
          </cell>
        </row>
        <row r="25">
          <cell r="A25" t="str">
            <v>宣汉农商银行</v>
          </cell>
          <cell r="B25" t="str">
            <v>宣汉</v>
          </cell>
          <cell r="C25">
            <v>2</v>
          </cell>
          <cell r="D25">
            <v>2</v>
          </cell>
          <cell r="E25">
            <v>16</v>
          </cell>
          <cell r="G25">
            <v>20</v>
          </cell>
          <cell r="H25">
            <v>22</v>
          </cell>
          <cell r="I25">
            <v>13</v>
          </cell>
          <cell r="J25">
            <v>35</v>
          </cell>
          <cell r="K25">
            <v>2</v>
          </cell>
          <cell r="L25">
            <v>33</v>
          </cell>
          <cell r="M25">
            <v>2</v>
          </cell>
          <cell r="N25">
            <v>10</v>
          </cell>
          <cell r="O25">
            <v>8</v>
          </cell>
          <cell r="Q25">
            <v>20</v>
          </cell>
          <cell r="R25">
            <v>13</v>
          </cell>
          <cell r="S25">
            <v>0</v>
          </cell>
          <cell r="T25">
            <v>2</v>
          </cell>
          <cell r="U25">
            <v>10</v>
          </cell>
          <cell r="V25">
            <v>8</v>
          </cell>
        </row>
        <row r="26">
          <cell r="A26" t="str">
            <v>开江农信联社</v>
          </cell>
          <cell r="B26" t="str">
            <v>开江</v>
          </cell>
          <cell r="C26">
            <v>2</v>
          </cell>
          <cell r="D26">
            <v>2</v>
          </cell>
          <cell r="E26">
            <v>6</v>
          </cell>
          <cell r="G26">
            <v>10</v>
          </cell>
          <cell r="H26">
            <v>4</v>
          </cell>
          <cell r="I26">
            <v>7</v>
          </cell>
          <cell r="J26">
            <v>11</v>
          </cell>
          <cell r="K26">
            <v>1</v>
          </cell>
          <cell r="L26">
            <v>10</v>
          </cell>
          <cell r="M26">
            <v>2</v>
          </cell>
          <cell r="N26">
            <v>4</v>
          </cell>
          <cell r="O26">
            <v>2</v>
          </cell>
          <cell r="Q26">
            <v>8</v>
          </cell>
          <cell r="R26">
            <v>2</v>
          </cell>
          <cell r="S26">
            <v>-2</v>
          </cell>
          <cell r="T26">
            <v>2</v>
          </cell>
          <cell r="U26">
            <v>6</v>
          </cell>
          <cell r="V26">
            <v>2</v>
          </cell>
        </row>
        <row r="27">
          <cell r="A27" t="str">
            <v>万源农商银行</v>
          </cell>
          <cell r="B27" t="str">
            <v>万源</v>
          </cell>
          <cell r="C27">
            <v>2</v>
          </cell>
          <cell r="D27">
            <v>2</v>
          </cell>
          <cell r="E27">
            <v>8</v>
          </cell>
          <cell r="G27">
            <v>12</v>
          </cell>
          <cell r="H27">
            <v>14</v>
          </cell>
          <cell r="I27">
            <v>7</v>
          </cell>
          <cell r="J27">
            <v>21</v>
          </cell>
          <cell r="K27">
            <v>1</v>
          </cell>
          <cell r="L27">
            <v>20</v>
          </cell>
          <cell r="M27">
            <v>2</v>
          </cell>
          <cell r="N27">
            <v>6</v>
          </cell>
          <cell r="O27">
            <v>4</v>
          </cell>
          <cell r="Q27">
            <v>12</v>
          </cell>
          <cell r="R27">
            <v>8</v>
          </cell>
          <cell r="S27">
            <v>0</v>
          </cell>
          <cell r="T27">
            <v>2</v>
          </cell>
          <cell r="U27">
            <v>6</v>
          </cell>
          <cell r="V27">
            <v>4</v>
          </cell>
        </row>
        <row r="28">
          <cell r="A28" t="str">
            <v>大竹农商银行</v>
          </cell>
          <cell r="B28" t="str">
            <v>大竹</v>
          </cell>
          <cell r="E28">
            <v>10</v>
          </cell>
          <cell r="G28">
            <v>10</v>
          </cell>
          <cell r="H28">
            <v>24</v>
          </cell>
          <cell r="I28">
            <v>12</v>
          </cell>
          <cell r="J28">
            <v>36</v>
          </cell>
          <cell r="K28">
            <v>3</v>
          </cell>
          <cell r="L28">
            <v>33</v>
          </cell>
          <cell r="O28">
            <v>10</v>
          </cell>
          <cell r="Q28">
            <v>10</v>
          </cell>
          <cell r="R28">
            <v>23</v>
          </cell>
          <cell r="S28">
            <v>0</v>
          </cell>
          <cell r="T28">
            <v>0</v>
          </cell>
          <cell r="U28">
            <v>5</v>
          </cell>
          <cell r="V28">
            <v>5</v>
          </cell>
        </row>
        <row r="29">
          <cell r="A29" t="str">
            <v>渠县农商银行</v>
          </cell>
          <cell r="B29" t="str">
            <v>渠县</v>
          </cell>
          <cell r="D29">
            <v>5</v>
          </cell>
          <cell r="E29">
            <v>10</v>
          </cell>
          <cell r="G29">
            <v>15</v>
          </cell>
          <cell r="H29">
            <v>17</v>
          </cell>
          <cell r="I29">
            <v>7</v>
          </cell>
          <cell r="J29">
            <v>24</v>
          </cell>
          <cell r="K29">
            <v>2</v>
          </cell>
          <cell r="L29">
            <v>22</v>
          </cell>
          <cell r="N29">
            <v>10</v>
          </cell>
          <cell r="O29">
            <v>5</v>
          </cell>
          <cell r="Q29">
            <v>15</v>
          </cell>
          <cell r="R29">
            <v>7</v>
          </cell>
          <cell r="S29">
            <v>0</v>
          </cell>
          <cell r="T29">
            <v>0</v>
          </cell>
          <cell r="U29">
            <v>10</v>
          </cell>
          <cell r="V29">
            <v>5</v>
          </cell>
        </row>
        <row r="30">
          <cell r="A30" t="str">
            <v>广安农商银行</v>
          </cell>
          <cell r="B30" t="str">
            <v>广安</v>
          </cell>
          <cell r="C30">
            <v>2</v>
          </cell>
          <cell r="D30">
            <v>28</v>
          </cell>
          <cell r="E30">
            <v>50</v>
          </cell>
          <cell r="G30">
            <v>80</v>
          </cell>
          <cell r="H30">
            <v>24</v>
          </cell>
          <cell r="I30">
            <v>12</v>
          </cell>
          <cell r="J30">
            <v>36</v>
          </cell>
          <cell r="K30">
            <v>6</v>
          </cell>
          <cell r="L30">
            <v>30</v>
          </cell>
          <cell r="M30">
            <v>2</v>
          </cell>
          <cell r="N30">
            <v>12</v>
          </cell>
          <cell r="O30">
            <v>6</v>
          </cell>
          <cell r="Q30">
            <v>20</v>
          </cell>
          <cell r="R30">
            <v>10</v>
          </cell>
          <cell r="S30">
            <v>-60</v>
          </cell>
          <cell r="T30">
            <v>10</v>
          </cell>
          <cell r="U30">
            <v>17</v>
          </cell>
          <cell r="V30">
            <v>8</v>
          </cell>
        </row>
        <row r="31">
          <cell r="A31" t="str">
            <v>华蓥农商银行</v>
          </cell>
          <cell r="B31" t="str">
            <v>华蓥</v>
          </cell>
          <cell r="C31">
            <v>2</v>
          </cell>
          <cell r="D31">
            <v>3</v>
          </cell>
          <cell r="E31">
            <v>5</v>
          </cell>
          <cell r="G31">
            <v>10</v>
          </cell>
          <cell r="H31">
            <v>4</v>
          </cell>
          <cell r="I31">
            <v>3</v>
          </cell>
          <cell r="J31">
            <v>7</v>
          </cell>
          <cell r="K31">
            <v>0</v>
          </cell>
          <cell r="L31">
            <v>7</v>
          </cell>
          <cell r="M31">
            <v>2</v>
          </cell>
          <cell r="N31">
            <v>2</v>
          </cell>
          <cell r="O31">
            <v>1</v>
          </cell>
          <cell r="Q31">
            <v>5</v>
          </cell>
          <cell r="R31">
            <v>2</v>
          </cell>
          <cell r="S31">
            <v>-5</v>
          </cell>
          <cell r="T31">
            <v>2</v>
          </cell>
          <cell r="U31">
            <v>3</v>
          </cell>
          <cell r="V31">
            <v>2</v>
          </cell>
        </row>
        <row r="32">
          <cell r="A32" t="str">
            <v>岳池农商银行</v>
          </cell>
          <cell r="B32" t="str">
            <v>岳池</v>
          </cell>
          <cell r="C32">
            <v>2</v>
          </cell>
          <cell r="D32">
            <v>10</v>
          </cell>
          <cell r="E32">
            <v>7</v>
          </cell>
          <cell r="G32">
            <v>19</v>
          </cell>
          <cell r="H32">
            <v>17</v>
          </cell>
          <cell r="I32">
            <v>8</v>
          </cell>
          <cell r="J32">
            <v>25</v>
          </cell>
          <cell r="K32">
            <v>2</v>
          </cell>
          <cell r="L32">
            <v>23</v>
          </cell>
          <cell r="M32">
            <v>2</v>
          </cell>
          <cell r="N32">
            <v>12</v>
          </cell>
          <cell r="O32">
            <v>4</v>
          </cell>
          <cell r="Q32">
            <v>18</v>
          </cell>
          <cell r="R32">
            <v>5</v>
          </cell>
          <cell r="S32">
            <v>-1</v>
          </cell>
          <cell r="T32">
            <v>3</v>
          </cell>
          <cell r="U32">
            <v>13</v>
          </cell>
          <cell r="V32">
            <v>3</v>
          </cell>
        </row>
        <row r="33">
          <cell r="A33" t="str">
            <v>武胜农商银行</v>
          </cell>
          <cell r="B33" t="str">
            <v>武胜</v>
          </cell>
          <cell r="C33">
            <v>2</v>
          </cell>
          <cell r="D33">
            <v>22</v>
          </cell>
          <cell r="E33">
            <v>6</v>
          </cell>
          <cell r="G33">
            <v>30</v>
          </cell>
          <cell r="H33">
            <v>20</v>
          </cell>
          <cell r="I33">
            <v>11</v>
          </cell>
          <cell r="J33">
            <v>31</v>
          </cell>
          <cell r="K33">
            <v>12</v>
          </cell>
          <cell r="L33">
            <v>19</v>
          </cell>
          <cell r="M33">
            <v>2</v>
          </cell>
          <cell r="N33">
            <v>10</v>
          </cell>
          <cell r="O33">
            <v>3</v>
          </cell>
          <cell r="Q33">
            <v>15</v>
          </cell>
          <cell r="R33">
            <v>4</v>
          </cell>
          <cell r="S33">
            <v>-15</v>
          </cell>
          <cell r="T33">
            <v>3</v>
          </cell>
          <cell r="U33">
            <v>10</v>
          </cell>
          <cell r="V33">
            <v>6</v>
          </cell>
        </row>
        <row r="34">
          <cell r="A34" t="str">
            <v>邻水农商银行</v>
          </cell>
          <cell r="B34" t="str">
            <v>邻水</v>
          </cell>
          <cell r="C34">
            <v>0</v>
          </cell>
          <cell r="D34">
            <v>6</v>
          </cell>
          <cell r="E34">
            <v>5</v>
          </cell>
          <cell r="G34">
            <v>11</v>
          </cell>
          <cell r="H34">
            <v>14</v>
          </cell>
          <cell r="I34">
            <v>3</v>
          </cell>
          <cell r="J34">
            <v>17</v>
          </cell>
          <cell r="K34">
            <v>12</v>
          </cell>
          <cell r="L34">
            <v>5</v>
          </cell>
          <cell r="M34">
            <v>0</v>
          </cell>
          <cell r="N34">
            <v>3</v>
          </cell>
          <cell r="O34">
            <v>2</v>
          </cell>
          <cell r="Q34">
            <v>5</v>
          </cell>
          <cell r="R34">
            <v>0</v>
          </cell>
          <cell r="S34">
            <v>-6</v>
          </cell>
          <cell r="T34">
            <v>0</v>
          </cell>
          <cell r="U34">
            <v>3</v>
          </cell>
          <cell r="V34">
            <v>2</v>
          </cell>
        </row>
        <row r="35">
          <cell r="A35" t="str">
            <v>思源农商银行</v>
          </cell>
          <cell r="B35" t="str">
            <v>思源</v>
          </cell>
          <cell r="C35">
            <v>0</v>
          </cell>
          <cell r="D35">
            <v>6</v>
          </cell>
          <cell r="E35">
            <v>4</v>
          </cell>
          <cell r="G35">
            <v>10</v>
          </cell>
          <cell r="H35">
            <v>1</v>
          </cell>
          <cell r="I35">
            <v>1</v>
          </cell>
          <cell r="J35">
            <v>2</v>
          </cell>
          <cell r="K35">
            <v>2</v>
          </cell>
          <cell r="L35">
            <v>0</v>
          </cell>
          <cell r="M35">
            <v>0</v>
          </cell>
          <cell r="N35">
            <v>1</v>
          </cell>
          <cell r="O35">
            <v>1</v>
          </cell>
          <cell r="Q35">
            <v>2</v>
          </cell>
          <cell r="R35">
            <v>-2</v>
          </cell>
          <cell r="S35">
            <v>-8</v>
          </cell>
          <cell r="T35">
            <v>0</v>
          </cell>
          <cell r="U35">
            <v>2</v>
          </cell>
          <cell r="V35">
            <v>0</v>
          </cell>
        </row>
        <row r="36">
          <cell r="A36" t="str">
            <v>广元农商银行</v>
          </cell>
          <cell r="B36" t="str">
            <v>广元</v>
          </cell>
          <cell r="D36">
            <v>5</v>
          </cell>
          <cell r="E36">
            <v>10</v>
          </cell>
          <cell r="G36">
            <v>15</v>
          </cell>
          <cell r="H36">
            <v>17</v>
          </cell>
          <cell r="I36">
            <v>15</v>
          </cell>
          <cell r="J36">
            <v>32</v>
          </cell>
          <cell r="K36">
            <v>7</v>
          </cell>
          <cell r="L36">
            <v>25</v>
          </cell>
          <cell r="M36">
            <v>2</v>
          </cell>
          <cell r="N36">
            <v>10</v>
          </cell>
          <cell r="O36">
            <v>3</v>
          </cell>
          <cell r="Q36">
            <v>15</v>
          </cell>
          <cell r="R36">
            <v>10</v>
          </cell>
          <cell r="S36">
            <v>0</v>
          </cell>
          <cell r="T36">
            <v>3</v>
          </cell>
          <cell r="U36">
            <v>6</v>
          </cell>
          <cell r="V36">
            <v>6</v>
          </cell>
        </row>
        <row r="37">
          <cell r="A37" t="str">
            <v>苍溪农商银行</v>
          </cell>
          <cell r="B37" t="str">
            <v>苍溪</v>
          </cell>
          <cell r="E37">
            <v>20</v>
          </cell>
          <cell r="G37">
            <v>20</v>
          </cell>
          <cell r="H37">
            <v>22</v>
          </cell>
          <cell r="I37">
            <v>14</v>
          </cell>
          <cell r="J37">
            <v>36</v>
          </cell>
          <cell r="K37">
            <v>0</v>
          </cell>
          <cell r="L37">
            <v>36</v>
          </cell>
          <cell r="N37">
            <v>10</v>
          </cell>
          <cell r="O37">
            <v>8</v>
          </cell>
          <cell r="Q37">
            <v>19</v>
          </cell>
          <cell r="R37">
            <v>17</v>
          </cell>
          <cell r="S37">
            <v>-1</v>
          </cell>
          <cell r="T37">
            <v>2</v>
          </cell>
          <cell r="U37">
            <v>10</v>
          </cell>
          <cell r="V37">
            <v>8</v>
          </cell>
        </row>
        <row r="38">
          <cell r="A38" t="str">
            <v>剑阁农商银行</v>
          </cell>
          <cell r="B38" t="str">
            <v>剑阁</v>
          </cell>
          <cell r="E38">
            <v>12</v>
          </cell>
          <cell r="G38">
            <v>12</v>
          </cell>
          <cell r="H38">
            <v>16</v>
          </cell>
          <cell r="I38">
            <v>13</v>
          </cell>
          <cell r="J38">
            <v>29</v>
          </cell>
          <cell r="K38">
            <v>0</v>
          </cell>
          <cell r="L38">
            <v>29</v>
          </cell>
          <cell r="N38">
            <v>6</v>
          </cell>
          <cell r="O38">
            <v>5</v>
          </cell>
          <cell r="Q38">
            <v>11</v>
          </cell>
          <cell r="R38">
            <v>18</v>
          </cell>
          <cell r="S38">
            <v>-1</v>
          </cell>
          <cell r="T38">
            <v>1</v>
          </cell>
          <cell r="U38">
            <v>6</v>
          </cell>
          <cell r="V38">
            <v>5</v>
          </cell>
        </row>
        <row r="39">
          <cell r="A39" t="str">
            <v>旺苍农商银行</v>
          </cell>
          <cell r="B39" t="str">
            <v>旺苍</v>
          </cell>
          <cell r="C39">
            <v>2</v>
          </cell>
          <cell r="D39">
            <v>1</v>
          </cell>
          <cell r="E39">
            <v>2</v>
          </cell>
          <cell r="G39">
            <v>5</v>
          </cell>
          <cell r="H39">
            <v>4</v>
          </cell>
          <cell r="I39">
            <v>10</v>
          </cell>
          <cell r="J39">
            <v>14</v>
          </cell>
          <cell r="K39">
            <v>0</v>
          </cell>
          <cell r="L39">
            <v>14</v>
          </cell>
          <cell r="M39">
            <v>2</v>
          </cell>
          <cell r="N39">
            <v>1</v>
          </cell>
          <cell r="O39">
            <v>2</v>
          </cell>
          <cell r="Q39">
            <v>5</v>
          </cell>
          <cell r="R39">
            <v>9</v>
          </cell>
          <cell r="S39">
            <v>0</v>
          </cell>
          <cell r="T39">
            <v>2</v>
          </cell>
          <cell r="U39">
            <v>1</v>
          </cell>
          <cell r="V39">
            <v>2</v>
          </cell>
        </row>
        <row r="40">
          <cell r="A40" t="str">
            <v>青川农商银行</v>
          </cell>
          <cell r="B40" t="str">
            <v>青川</v>
          </cell>
          <cell r="E40">
            <v>5</v>
          </cell>
          <cell r="G40">
            <v>5</v>
          </cell>
          <cell r="H40">
            <v>2</v>
          </cell>
          <cell r="I40">
            <v>7</v>
          </cell>
          <cell r="J40">
            <v>9</v>
          </cell>
          <cell r="K40">
            <v>0</v>
          </cell>
          <cell r="L40">
            <v>9</v>
          </cell>
          <cell r="O40">
            <v>5</v>
          </cell>
          <cell r="Q40">
            <v>5</v>
          </cell>
          <cell r="R40">
            <v>4</v>
          </cell>
          <cell r="S40">
            <v>0</v>
          </cell>
          <cell r="T40">
            <v>0</v>
          </cell>
          <cell r="U40">
            <v>0</v>
          </cell>
          <cell r="V40">
            <v>5</v>
          </cell>
        </row>
        <row r="41">
          <cell r="A41" t="str">
            <v>泸州农商银行</v>
          </cell>
          <cell r="B41" t="str">
            <v>泸州</v>
          </cell>
          <cell r="C41">
            <v>5</v>
          </cell>
          <cell r="D41">
            <v>15</v>
          </cell>
          <cell r="E41">
            <v>30</v>
          </cell>
          <cell r="G41">
            <v>50</v>
          </cell>
          <cell r="H41">
            <v>35</v>
          </cell>
          <cell r="I41">
            <v>15</v>
          </cell>
          <cell r="J41">
            <v>50</v>
          </cell>
          <cell r="K41">
            <v>12</v>
          </cell>
          <cell r="L41">
            <v>38</v>
          </cell>
          <cell r="M41">
            <v>8</v>
          </cell>
          <cell r="N41">
            <v>12</v>
          </cell>
          <cell r="O41">
            <v>5</v>
          </cell>
          <cell r="Q41">
            <v>25</v>
          </cell>
          <cell r="R41">
            <v>13</v>
          </cell>
          <cell r="S41">
            <v>-25</v>
          </cell>
          <cell r="T41">
            <v>8</v>
          </cell>
          <cell r="U41">
            <v>24</v>
          </cell>
          <cell r="V41">
            <v>6</v>
          </cell>
        </row>
        <row r="42">
          <cell r="A42" t="str">
            <v>泸县农商银行</v>
          </cell>
          <cell r="B42" t="str">
            <v>泸县</v>
          </cell>
          <cell r="C42">
            <v>2</v>
          </cell>
          <cell r="D42">
            <v>5</v>
          </cell>
          <cell r="E42">
            <v>3</v>
          </cell>
          <cell r="G42">
            <v>10</v>
          </cell>
          <cell r="H42">
            <v>20</v>
          </cell>
          <cell r="I42">
            <v>15</v>
          </cell>
          <cell r="J42">
            <v>35</v>
          </cell>
          <cell r="K42">
            <v>0</v>
          </cell>
          <cell r="L42">
            <v>35</v>
          </cell>
          <cell r="M42">
            <v>2</v>
          </cell>
          <cell r="N42">
            <v>5</v>
          </cell>
          <cell r="O42">
            <v>3</v>
          </cell>
          <cell r="Q42">
            <v>10</v>
          </cell>
          <cell r="R42">
            <v>25</v>
          </cell>
          <cell r="S42">
            <v>0</v>
          </cell>
          <cell r="T42">
            <v>2</v>
          </cell>
          <cell r="U42">
            <v>5</v>
          </cell>
          <cell r="V42">
            <v>3</v>
          </cell>
        </row>
        <row r="43">
          <cell r="A43" t="str">
            <v>合江农商银行</v>
          </cell>
          <cell r="B43" t="str">
            <v>合江</v>
          </cell>
          <cell r="C43">
            <v>0</v>
          </cell>
          <cell r="D43">
            <v>0</v>
          </cell>
          <cell r="E43">
            <v>40</v>
          </cell>
          <cell r="G43">
            <v>40</v>
          </cell>
          <cell r="H43">
            <v>17</v>
          </cell>
          <cell r="I43">
            <v>8</v>
          </cell>
          <cell r="J43">
            <v>25</v>
          </cell>
          <cell r="K43">
            <v>2</v>
          </cell>
          <cell r="L43">
            <v>23</v>
          </cell>
          <cell r="M43">
            <v>0</v>
          </cell>
          <cell r="N43">
            <v>15</v>
          </cell>
          <cell r="O43">
            <v>5</v>
          </cell>
          <cell r="Q43">
            <v>20</v>
          </cell>
          <cell r="R43">
            <v>3</v>
          </cell>
          <cell r="S43">
            <v>-20</v>
          </cell>
          <cell r="T43">
            <v>0</v>
          </cell>
          <cell r="U43">
            <v>13</v>
          </cell>
          <cell r="V43">
            <v>10</v>
          </cell>
        </row>
        <row r="44">
          <cell r="A44" t="str">
            <v>叙永农商银行</v>
          </cell>
          <cell r="B44" t="str">
            <v>叙永</v>
          </cell>
          <cell r="C44">
            <v>2</v>
          </cell>
          <cell r="D44">
            <v>10</v>
          </cell>
          <cell r="E44">
            <v>18</v>
          </cell>
          <cell r="G44">
            <v>30</v>
          </cell>
          <cell r="H44">
            <v>16</v>
          </cell>
          <cell r="I44">
            <v>9</v>
          </cell>
          <cell r="J44">
            <v>25</v>
          </cell>
          <cell r="K44">
            <v>0</v>
          </cell>
          <cell r="L44">
            <v>25</v>
          </cell>
          <cell r="M44">
            <v>2</v>
          </cell>
          <cell r="N44">
            <v>10</v>
          </cell>
          <cell r="O44">
            <v>7</v>
          </cell>
          <cell r="Q44">
            <v>19</v>
          </cell>
          <cell r="R44">
            <v>6</v>
          </cell>
          <cell r="S44">
            <v>-11</v>
          </cell>
          <cell r="T44">
            <v>2</v>
          </cell>
          <cell r="U44">
            <v>13</v>
          </cell>
          <cell r="V44">
            <v>10</v>
          </cell>
        </row>
        <row r="45">
          <cell r="A45" t="str">
            <v>古蔺农商银行</v>
          </cell>
          <cell r="B45" t="str">
            <v>古蔺</v>
          </cell>
          <cell r="C45">
            <v>2</v>
          </cell>
          <cell r="D45">
            <v>3</v>
          </cell>
          <cell r="E45">
            <v>15</v>
          </cell>
          <cell r="G45">
            <v>20</v>
          </cell>
          <cell r="H45">
            <v>9</v>
          </cell>
          <cell r="I45">
            <v>12</v>
          </cell>
          <cell r="J45">
            <v>21</v>
          </cell>
          <cell r="K45">
            <v>6</v>
          </cell>
          <cell r="L45">
            <v>15</v>
          </cell>
          <cell r="M45">
            <v>2</v>
          </cell>
          <cell r="N45">
            <v>5</v>
          </cell>
          <cell r="O45">
            <v>5</v>
          </cell>
          <cell r="Q45">
            <v>12</v>
          </cell>
          <cell r="R45">
            <v>3</v>
          </cell>
          <cell r="S45">
            <v>-8</v>
          </cell>
          <cell r="T45">
            <v>2</v>
          </cell>
          <cell r="U45">
            <v>8</v>
          </cell>
          <cell r="V45">
            <v>5</v>
          </cell>
        </row>
        <row r="46">
          <cell r="A46" t="str">
            <v>眉山农商银行</v>
          </cell>
          <cell r="B46" t="str">
            <v>眉山</v>
          </cell>
          <cell r="C46">
            <v>0</v>
          </cell>
          <cell r="D46">
            <v>10</v>
          </cell>
          <cell r="E46">
            <v>10</v>
          </cell>
          <cell r="G46">
            <v>20</v>
          </cell>
          <cell r="H46">
            <v>37</v>
          </cell>
          <cell r="I46">
            <v>18</v>
          </cell>
          <cell r="J46">
            <v>55</v>
          </cell>
          <cell r="K46">
            <v>7</v>
          </cell>
          <cell r="L46">
            <v>48</v>
          </cell>
          <cell r="M46">
            <v>3</v>
          </cell>
          <cell r="N46">
            <v>10</v>
          </cell>
          <cell r="O46">
            <v>7</v>
          </cell>
          <cell r="Q46">
            <v>20</v>
          </cell>
          <cell r="R46">
            <v>28</v>
          </cell>
          <cell r="S46">
            <v>0</v>
          </cell>
          <cell r="T46">
            <v>3</v>
          </cell>
          <cell r="U46">
            <v>10</v>
          </cell>
          <cell r="V46">
            <v>7</v>
          </cell>
        </row>
        <row r="47">
          <cell r="A47" t="str">
            <v>仁寿农商银行</v>
          </cell>
          <cell r="B47" t="str">
            <v>仁寿</v>
          </cell>
          <cell r="C47">
            <v>1</v>
          </cell>
          <cell r="D47">
            <v>1</v>
          </cell>
          <cell r="E47">
            <v>18</v>
          </cell>
          <cell r="G47">
            <v>20</v>
          </cell>
          <cell r="H47">
            <v>33</v>
          </cell>
          <cell r="I47">
            <v>11</v>
          </cell>
          <cell r="J47">
            <v>44</v>
          </cell>
          <cell r="K47">
            <v>10</v>
          </cell>
          <cell r="L47">
            <v>34</v>
          </cell>
          <cell r="M47">
            <v>1</v>
          </cell>
          <cell r="N47">
            <v>15</v>
          </cell>
          <cell r="O47">
            <v>4</v>
          </cell>
          <cell r="Q47">
            <v>20</v>
          </cell>
          <cell r="R47">
            <v>14</v>
          </cell>
          <cell r="S47">
            <v>0</v>
          </cell>
          <cell r="T47">
            <v>1</v>
          </cell>
          <cell r="U47">
            <v>12</v>
          </cell>
          <cell r="V47">
            <v>7</v>
          </cell>
        </row>
        <row r="48">
          <cell r="A48" t="str">
            <v>丹棱农商银行</v>
          </cell>
          <cell r="B48" t="str">
            <v>丹棱</v>
          </cell>
          <cell r="C48">
            <v>0</v>
          </cell>
          <cell r="D48">
            <v>0</v>
          </cell>
          <cell r="E48">
            <v>8</v>
          </cell>
          <cell r="G48">
            <v>8</v>
          </cell>
          <cell r="H48">
            <v>3</v>
          </cell>
          <cell r="I48">
            <v>1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3</v>
          </cell>
          <cell r="O48">
            <v>2</v>
          </cell>
          <cell r="Q48">
            <v>5</v>
          </cell>
          <cell r="R48">
            <v>-1</v>
          </cell>
          <cell r="S48">
            <v>-3</v>
          </cell>
          <cell r="T48">
            <v>0</v>
          </cell>
          <cell r="U48">
            <v>2</v>
          </cell>
          <cell r="V48">
            <v>2</v>
          </cell>
        </row>
        <row r="49">
          <cell r="A49" t="str">
            <v>青神农商银行</v>
          </cell>
          <cell r="B49" t="str">
            <v>青神</v>
          </cell>
          <cell r="C49">
            <v>2</v>
          </cell>
          <cell r="D49">
            <v>3</v>
          </cell>
          <cell r="E49">
            <v>10</v>
          </cell>
          <cell r="G49">
            <v>15</v>
          </cell>
          <cell r="H49">
            <v>12</v>
          </cell>
          <cell r="I49">
            <v>1</v>
          </cell>
          <cell r="J49">
            <v>13</v>
          </cell>
          <cell r="K49">
            <v>3</v>
          </cell>
          <cell r="L49">
            <v>10</v>
          </cell>
          <cell r="M49">
            <v>2</v>
          </cell>
          <cell r="N49">
            <v>3</v>
          </cell>
          <cell r="O49">
            <v>2</v>
          </cell>
          <cell r="Q49">
            <v>7</v>
          </cell>
          <cell r="R49">
            <v>3</v>
          </cell>
          <cell r="S49">
            <v>-8</v>
          </cell>
          <cell r="T49">
            <v>3</v>
          </cell>
          <cell r="U49">
            <v>6</v>
          </cell>
          <cell r="V49">
            <v>3</v>
          </cell>
        </row>
        <row r="50">
          <cell r="A50" t="str">
            <v>内江农商银行</v>
          </cell>
          <cell r="B50" t="str">
            <v>内江</v>
          </cell>
          <cell r="C50">
            <v>3</v>
          </cell>
          <cell r="D50">
            <v>7</v>
          </cell>
          <cell r="E50">
            <v>20</v>
          </cell>
          <cell r="G50">
            <v>30</v>
          </cell>
          <cell r="H50">
            <v>29</v>
          </cell>
          <cell r="I50">
            <v>14</v>
          </cell>
          <cell r="J50">
            <v>43</v>
          </cell>
          <cell r="K50">
            <v>2</v>
          </cell>
          <cell r="L50">
            <v>41</v>
          </cell>
          <cell r="M50">
            <v>6</v>
          </cell>
          <cell r="N50">
            <v>15</v>
          </cell>
          <cell r="O50">
            <v>7</v>
          </cell>
          <cell r="Q50">
            <v>28</v>
          </cell>
          <cell r="R50">
            <v>13</v>
          </cell>
          <cell r="S50">
            <v>-2</v>
          </cell>
          <cell r="T50">
            <v>5</v>
          </cell>
          <cell r="U50">
            <v>17</v>
          </cell>
          <cell r="V50">
            <v>7</v>
          </cell>
        </row>
        <row r="51">
          <cell r="A51" t="str">
            <v>资中农信联社</v>
          </cell>
          <cell r="B51" t="str">
            <v>资中</v>
          </cell>
          <cell r="C51">
            <v>3</v>
          </cell>
          <cell r="D51">
            <v>12</v>
          </cell>
          <cell r="E51">
            <v>10</v>
          </cell>
          <cell r="G51">
            <v>25</v>
          </cell>
          <cell r="H51">
            <v>19</v>
          </cell>
          <cell r="I51">
            <v>8</v>
          </cell>
          <cell r="J51">
            <v>27</v>
          </cell>
          <cell r="K51">
            <v>2</v>
          </cell>
          <cell r="L51">
            <v>25</v>
          </cell>
          <cell r="M51">
            <v>3</v>
          </cell>
          <cell r="N51">
            <v>10</v>
          </cell>
          <cell r="O51">
            <v>5</v>
          </cell>
          <cell r="Q51">
            <v>18</v>
          </cell>
          <cell r="R51">
            <v>7</v>
          </cell>
          <cell r="S51">
            <v>-7</v>
          </cell>
          <cell r="T51">
            <v>3</v>
          </cell>
          <cell r="U51">
            <v>12</v>
          </cell>
          <cell r="V51">
            <v>10</v>
          </cell>
        </row>
        <row r="52">
          <cell r="A52" t="str">
            <v>威远农商银行</v>
          </cell>
          <cell r="B52" t="str">
            <v>威远</v>
          </cell>
          <cell r="C52">
            <v>0</v>
          </cell>
          <cell r="D52">
            <v>2</v>
          </cell>
          <cell r="E52">
            <v>10</v>
          </cell>
          <cell r="G52">
            <v>12</v>
          </cell>
          <cell r="H52">
            <v>21</v>
          </cell>
          <cell r="I52">
            <v>6</v>
          </cell>
          <cell r="J52">
            <v>27</v>
          </cell>
          <cell r="K52">
            <v>2</v>
          </cell>
          <cell r="L52">
            <v>25</v>
          </cell>
          <cell r="M52">
            <v>0</v>
          </cell>
          <cell r="N52">
            <v>8</v>
          </cell>
          <cell r="O52">
            <v>3</v>
          </cell>
          <cell r="Q52">
            <v>11</v>
          </cell>
          <cell r="R52">
            <v>14</v>
          </cell>
          <cell r="S52">
            <v>-1</v>
          </cell>
          <cell r="T52">
            <v>0</v>
          </cell>
          <cell r="U52">
            <v>6</v>
          </cell>
          <cell r="V52">
            <v>6</v>
          </cell>
        </row>
        <row r="53">
          <cell r="A53" t="str">
            <v>隆昌农商银行</v>
          </cell>
          <cell r="B53" t="str">
            <v>隆昌</v>
          </cell>
          <cell r="C53">
            <v>2</v>
          </cell>
          <cell r="D53">
            <v>13</v>
          </cell>
          <cell r="E53">
            <v>10</v>
          </cell>
          <cell r="G53">
            <v>25</v>
          </cell>
          <cell r="H53">
            <v>20</v>
          </cell>
          <cell r="I53">
            <v>10</v>
          </cell>
          <cell r="J53">
            <v>30</v>
          </cell>
          <cell r="K53">
            <v>6</v>
          </cell>
          <cell r="L53">
            <v>24</v>
          </cell>
          <cell r="M53">
            <v>2</v>
          </cell>
          <cell r="N53">
            <v>13</v>
          </cell>
          <cell r="O53">
            <v>5</v>
          </cell>
          <cell r="Q53">
            <v>20</v>
          </cell>
          <cell r="R53">
            <v>4</v>
          </cell>
          <cell r="S53">
            <v>-5</v>
          </cell>
          <cell r="T53">
            <v>2</v>
          </cell>
          <cell r="U53">
            <v>13</v>
          </cell>
          <cell r="V53">
            <v>9</v>
          </cell>
        </row>
        <row r="54">
          <cell r="A54" t="str">
            <v>遂宁农商银行</v>
          </cell>
          <cell r="B54" t="str">
            <v>遂宁</v>
          </cell>
          <cell r="C54">
            <v>2</v>
          </cell>
          <cell r="D54">
            <v>5</v>
          </cell>
          <cell r="E54">
            <v>5</v>
          </cell>
          <cell r="G54">
            <v>12</v>
          </cell>
          <cell r="H54">
            <v>20</v>
          </cell>
          <cell r="I54">
            <v>4</v>
          </cell>
          <cell r="J54">
            <v>24</v>
          </cell>
          <cell r="K54">
            <v>5</v>
          </cell>
          <cell r="L54">
            <v>19</v>
          </cell>
          <cell r="M54">
            <v>2</v>
          </cell>
          <cell r="N54">
            <v>5</v>
          </cell>
          <cell r="O54">
            <v>3</v>
          </cell>
          <cell r="Q54">
            <v>10</v>
          </cell>
          <cell r="R54">
            <v>9</v>
          </cell>
          <cell r="S54">
            <v>-2</v>
          </cell>
          <cell r="T54">
            <v>2</v>
          </cell>
          <cell r="U54">
            <v>5</v>
          </cell>
          <cell r="V54">
            <v>5</v>
          </cell>
        </row>
        <row r="55">
          <cell r="A55" t="str">
            <v>射洪农商银行</v>
          </cell>
          <cell r="B55" t="str">
            <v>射洪</v>
          </cell>
          <cell r="C55">
            <v>2</v>
          </cell>
          <cell r="D55">
            <v>3</v>
          </cell>
          <cell r="E55">
            <v>7</v>
          </cell>
          <cell r="G55">
            <v>12</v>
          </cell>
          <cell r="H55">
            <v>18</v>
          </cell>
          <cell r="I55">
            <v>17</v>
          </cell>
          <cell r="J55">
            <v>35</v>
          </cell>
          <cell r="K55">
            <v>3</v>
          </cell>
          <cell r="L55">
            <v>32</v>
          </cell>
          <cell r="M55">
            <v>2</v>
          </cell>
          <cell r="N55">
            <v>3</v>
          </cell>
          <cell r="O55">
            <v>7</v>
          </cell>
          <cell r="Q55">
            <v>12</v>
          </cell>
          <cell r="R55">
            <v>20</v>
          </cell>
          <cell r="S55">
            <v>0</v>
          </cell>
          <cell r="T55">
            <v>4</v>
          </cell>
          <cell r="U55">
            <v>3</v>
          </cell>
          <cell r="V55">
            <v>5</v>
          </cell>
        </row>
        <row r="56">
          <cell r="A56" t="str">
            <v>大英农商银行</v>
          </cell>
          <cell r="B56" t="str">
            <v>大英</v>
          </cell>
          <cell r="C56">
            <v>2</v>
          </cell>
          <cell r="D56">
            <v>3</v>
          </cell>
          <cell r="E56">
            <v>6</v>
          </cell>
          <cell r="G56">
            <v>11</v>
          </cell>
          <cell r="H56">
            <v>9</v>
          </cell>
          <cell r="I56">
            <v>4</v>
          </cell>
          <cell r="J56">
            <v>13</v>
          </cell>
          <cell r="K56">
            <v>0</v>
          </cell>
          <cell r="L56">
            <v>13</v>
          </cell>
          <cell r="M56">
            <v>2</v>
          </cell>
          <cell r="N56">
            <v>3</v>
          </cell>
          <cell r="O56">
            <v>5</v>
          </cell>
          <cell r="Q56">
            <v>10</v>
          </cell>
          <cell r="R56">
            <v>3</v>
          </cell>
          <cell r="S56">
            <v>-1</v>
          </cell>
          <cell r="T56">
            <v>2</v>
          </cell>
          <cell r="U56">
            <v>3</v>
          </cell>
          <cell r="V56">
            <v>6</v>
          </cell>
        </row>
        <row r="57">
          <cell r="A57" t="str">
            <v>雅安农商银行</v>
          </cell>
          <cell r="B57" t="str">
            <v>雅安</v>
          </cell>
          <cell r="C57">
            <v>0</v>
          </cell>
          <cell r="D57">
            <v>10</v>
          </cell>
          <cell r="E57">
            <v>5</v>
          </cell>
          <cell r="G57">
            <v>15</v>
          </cell>
          <cell r="H57">
            <v>14</v>
          </cell>
          <cell r="I57">
            <v>8</v>
          </cell>
          <cell r="J57">
            <v>22</v>
          </cell>
          <cell r="K57">
            <v>2</v>
          </cell>
          <cell r="L57">
            <v>20</v>
          </cell>
          <cell r="M57">
            <v>3</v>
          </cell>
          <cell r="N57">
            <v>7</v>
          </cell>
          <cell r="O57">
            <v>5</v>
          </cell>
          <cell r="Q57">
            <v>15</v>
          </cell>
          <cell r="R57">
            <v>5</v>
          </cell>
          <cell r="S57">
            <v>0</v>
          </cell>
          <cell r="T57">
            <v>2</v>
          </cell>
          <cell r="U57">
            <v>9</v>
          </cell>
          <cell r="V57">
            <v>4</v>
          </cell>
        </row>
        <row r="58">
          <cell r="A58" t="str">
            <v>汉源农信联社</v>
          </cell>
          <cell r="B58" t="str">
            <v>汉源</v>
          </cell>
          <cell r="C58">
            <v>1</v>
          </cell>
          <cell r="D58">
            <v>1</v>
          </cell>
          <cell r="E58">
            <v>4</v>
          </cell>
          <cell r="G58">
            <v>6</v>
          </cell>
          <cell r="H58">
            <v>9</v>
          </cell>
          <cell r="I58">
            <v>0</v>
          </cell>
          <cell r="J58">
            <v>9</v>
          </cell>
          <cell r="K58">
            <v>3</v>
          </cell>
          <cell r="L58">
            <v>6</v>
          </cell>
          <cell r="M58">
            <v>1</v>
          </cell>
          <cell r="N58">
            <v>1</v>
          </cell>
          <cell r="O58">
            <v>3</v>
          </cell>
          <cell r="Q58">
            <v>5</v>
          </cell>
          <cell r="R58">
            <v>1</v>
          </cell>
          <cell r="S58">
            <v>-1</v>
          </cell>
          <cell r="T58">
            <v>1</v>
          </cell>
          <cell r="U58">
            <v>1</v>
          </cell>
          <cell r="V58">
            <v>4</v>
          </cell>
        </row>
        <row r="59">
          <cell r="A59" t="str">
            <v>石棉农商银行</v>
          </cell>
          <cell r="B59" t="str">
            <v>石棉</v>
          </cell>
          <cell r="C59">
            <v>2</v>
          </cell>
          <cell r="D59">
            <v>8</v>
          </cell>
          <cell r="E59">
            <v>5</v>
          </cell>
          <cell r="G59">
            <v>15</v>
          </cell>
          <cell r="H59">
            <v>8</v>
          </cell>
          <cell r="I59">
            <v>1</v>
          </cell>
          <cell r="J59">
            <v>9</v>
          </cell>
          <cell r="K59">
            <v>0</v>
          </cell>
          <cell r="L59">
            <v>9</v>
          </cell>
          <cell r="M59">
            <v>2</v>
          </cell>
          <cell r="N59">
            <v>3</v>
          </cell>
          <cell r="O59">
            <v>2</v>
          </cell>
          <cell r="Q59">
            <v>7</v>
          </cell>
          <cell r="R59">
            <v>2</v>
          </cell>
          <cell r="S59">
            <v>-8</v>
          </cell>
          <cell r="T59">
            <v>2</v>
          </cell>
          <cell r="U59">
            <v>5</v>
          </cell>
          <cell r="V59">
            <v>2</v>
          </cell>
        </row>
        <row r="60">
          <cell r="A60" t="str">
            <v>芦山农商银行</v>
          </cell>
          <cell r="B60" t="str">
            <v>芦山</v>
          </cell>
          <cell r="C60">
            <v>1</v>
          </cell>
          <cell r="D60">
            <v>2</v>
          </cell>
          <cell r="E60">
            <v>2</v>
          </cell>
          <cell r="G60">
            <v>5</v>
          </cell>
          <cell r="H60">
            <v>3</v>
          </cell>
          <cell r="I60">
            <v>2</v>
          </cell>
          <cell r="J60">
            <v>5</v>
          </cell>
          <cell r="K60">
            <v>1</v>
          </cell>
          <cell r="L60">
            <v>4</v>
          </cell>
          <cell r="M60">
            <v>1</v>
          </cell>
          <cell r="N60">
            <v>1</v>
          </cell>
          <cell r="O60">
            <v>1</v>
          </cell>
          <cell r="Q60">
            <v>3</v>
          </cell>
          <cell r="R60">
            <v>1</v>
          </cell>
          <cell r="S60">
            <v>-2</v>
          </cell>
          <cell r="T60">
            <v>1</v>
          </cell>
          <cell r="U60">
            <v>2</v>
          </cell>
          <cell r="V60">
            <v>1</v>
          </cell>
        </row>
        <row r="61">
          <cell r="A61" t="str">
            <v>宝兴农信联社</v>
          </cell>
          <cell r="B61" t="str">
            <v>宝兴</v>
          </cell>
          <cell r="C61">
            <v>0</v>
          </cell>
          <cell r="D61">
            <v>2</v>
          </cell>
          <cell r="E61">
            <v>0</v>
          </cell>
          <cell r="G61">
            <v>2</v>
          </cell>
          <cell r="H61">
            <v>4</v>
          </cell>
          <cell r="I61">
            <v>0</v>
          </cell>
          <cell r="J61">
            <v>4</v>
          </cell>
          <cell r="K61">
            <v>0</v>
          </cell>
          <cell r="L61">
            <v>4</v>
          </cell>
          <cell r="M61">
            <v>0</v>
          </cell>
          <cell r="N61">
            <v>2</v>
          </cell>
          <cell r="O61">
            <v>0</v>
          </cell>
          <cell r="Q61">
            <v>2</v>
          </cell>
          <cell r="R61">
            <v>2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</row>
        <row r="62">
          <cell r="A62" t="str">
            <v>天全农商银行</v>
          </cell>
          <cell r="B62" t="str">
            <v>天全</v>
          </cell>
          <cell r="C62">
            <v>0</v>
          </cell>
          <cell r="D62">
            <v>1</v>
          </cell>
          <cell r="E62">
            <v>0</v>
          </cell>
          <cell r="G62">
            <v>1</v>
          </cell>
          <cell r="T62">
            <v>0</v>
          </cell>
          <cell r="U62">
            <v>1</v>
          </cell>
          <cell r="V62">
            <v>0</v>
          </cell>
        </row>
        <row r="63">
          <cell r="A63" t="str">
            <v>荥经农商银行</v>
          </cell>
          <cell r="B63" t="str">
            <v>荥经</v>
          </cell>
          <cell r="C63">
            <v>0</v>
          </cell>
          <cell r="D63">
            <v>0</v>
          </cell>
          <cell r="E63">
            <v>1</v>
          </cell>
          <cell r="G63">
            <v>1</v>
          </cell>
          <cell r="T63">
            <v>0</v>
          </cell>
          <cell r="U63">
            <v>1</v>
          </cell>
          <cell r="V63">
            <v>0</v>
          </cell>
        </row>
        <row r="64">
          <cell r="A64" t="str">
            <v>高县农商银行</v>
          </cell>
          <cell r="B64" t="str">
            <v>高县</v>
          </cell>
          <cell r="D64">
            <v>3</v>
          </cell>
          <cell r="E64">
            <v>3</v>
          </cell>
          <cell r="G64">
            <v>6</v>
          </cell>
          <cell r="H64">
            <v>9</v>
          </cell>
          <cell r="I64">
            <v>3</v>
          </cell>
          <cell r="J64">
            <v>12</v>
          </cell>
          <cell r="K64">
            <v>5</v>
          </cell>
          <cell r="L64">
            <v>7</v>
          </cell>
          <cell r="N64">
            <v>3</v>
          </cell>
          <cell r="O64">
            <v>2</v>
          </cell>
          <cell r="Q64">
            <v>5</v>
          </cell>
          <cell r="R64">
            <v>2</v>
          </cell>
          <cell r="S64">
            <v>-1</v>
          </cell>
          <cell r="T64">
            <v>0</v>
          </cell>
          <cell r="U64">
            <v>4</v>
          </cell>
          <cell r="V64">
            <v>2</v>
          </cell>
        </row>
        <row r="65">
          <cell r="A65" t="str">
            <v>长宁农商银行</v>
          </cell>
          <cell r="B65" t="str">
            <v>长宁</v>
          </cell>
          <cell r="C65">
            <v>0</v>
          </cell>
          <cell r="D65">
            <v>0</v>
          </cell>
          <cell r="E65">
            <v>10</v>
          </cell>
          <cell r="G65">
            <v>10</v>
          </cell>
          <cell r="H65">
            <v>9</v>
          </cell>
          <cell r="I65">
            <v>4</v>
          </cell>
          <cell r="J65">
            <v>13</v>
          </cell>
          <cell r="K65">
            <v>0</v>
          </cell>
          <cell r="L65">
            <v>13</v>
          </cell>
          <cell r="M65">
            <v>0</v>
          </cell>
          <cell r="N65">
            <v>5</v>
          </cell>
          <cell r="O65">
            <v>5</v>
          </cell>
          <cell r="Q65">
            <v>10</v>
          </cell>
          <cell r="R65">
            <v>3</v>
          </cell>
          <cell r="S65">
            <v>0</v>
          </cell>
          <cell r="T65">
            <v>0</v>
          </cell>
          <cell r="U65">
            <v>5</v>
          </cell>
          <cell r="V65">
            <v>5</v>
          </cell>
        </row>
        <row r="66">
          <cell r="A66" t="str">
            <v>珙县农商银行</v>
          </cell>
          <cell r="B66" t="str">
            <v>珙县</v>
          </cell>
          <cell r="C66">
            <v>0</v>
          </cell>
          <cell r="D66">
            <v>0</v>
          </cell>
          <cell r="E66">
            <v>4</v>
          </cell>
          <cell r="G66">
            <v>4</v>
          </cell>
          <cell r="H66">
            <v>9</v>
          </cell>
          <cell r="I66">
            <v>0</v>
          </cell>
          <cell r="J66">
            <v>9</v>
          </cell>
          <cell r="K66">
            <v>0</v>
          </cell>
          <cell r="L66">
            <v>9</v>
          </cell>
          <cell r="M66">
            <v>0</v>
          </cell>
          <cell r="N66">
            <v>0</v>
          </cell>
          <cell r="O66">
            <v>4</v>
          </cell>
          <cell r="Q66">
            <v>4</v>
          </cell>
          <cell r="R66">
            <v>5</v>
          </cell>
          <cell r="S66">
            <v>0</v>
          </cell>
          <cell r="T66">
            <v>0</v>
          </cell>
          <cell r="U66">
            <v>0</v>
          </cell>
          <cell r="V66">
            <v>4</v>
          </cell>
        </row>
        <row r="67">
          <cell r="A67" t="str">
            <v>屏山农商银行</v>
          </cell>
          <cell r="B67" t="str">
            <v>屏山</v>
          </cell>
          <cell r="C67">
            <v>1</v>
          </cell>
          <cell r="D67">
            <v>3</v>
          </cell>
          <cell r="E67">
            <v>12</v>
          </cell>
          <cell r="G67">
            <v>16</v>
          </cell>
          <cell r="H67">
            <v>7</v>
          </cell>
          <cell r="I67">
            <v>4</v>
          </cell>
          <cell r="J67">
            <v>11</v>
          </cell>
          <cell r="K67">
            <v>0</v>
          </cell>
          <cell r="L67">
            <v>11</v>
          </cell>
          <cell r="M67">
            <v>1</v>
          </cell>
          <cell r="N67">
            <v>4</v>
          </cell>
          <cell r="O67">
            <v>2</v>
          </cell>
          <cell r="Q67">
            <v>7</v>
          </cell>
          <cell r="R67">
            <v>4</v>
          </cell>
          <cell r="S67">
            <v>-9</v>
          </cell>
          <cell r="T67">
            <v>1</v>
          </cell>
          <cell r="U67">
            <v>8</v>
          </cell>
          <cell r="V67">
            <v>2</v>
          </cell>
        </row>
        <row r="68">
          <cell r="A68" t="str">
            <v>筠连农商银行</v>
          </cell>
          <cell r="B68" t="str">
            <v>筠连</v>
          </cell>
          <cell r="C68">
            <v>2</v>
          </cell>
          <cell r="D68">
            <v>6</v>
          </cell>
          <cell r="E68">
            <v>2</v>
          </cell>
          <cell r="G68">
            <v>10</v>
          </cell>
          <cell r="H68">
            <v>5</v>
          </cell>
          <cell r="I68">
            <v>4</v>
          </cell>
          <cell r="J68">
            <v>9</v>
          </cell>
          <cell r="K68">
            <v>2</v>
          </cell>
          <cell r="L68">
            <v>7</v>
          </cell>
          <cell r="M68">
            <v>2</v>
          </cell>
          <cell r="N68">
            <v>3</v>
          </cell>
          <cell r="O68">
            <v>2</v>
          </cell>
          <cell r="Q68">
            <v>7</v>
          </cell>
          <cell r="R68">
            <v>0</v>
          </cell>
          <cell r="S68">
            <v>-3</v>
          </cell>
          <cell r="T68">
            <v>2</v>
          </cell>
          <cell r="U68">
            <v>3</v>
          </cell>
          <cell r="V68">
            <v>2</v>
          </cell>
        </row>
        <row r="69">
          <cell r="A69" t="str">
            <v>兴文农商银行</v>
          </cell>
          <cell r="B69" t="str">
            <v>兴文</v>
          </cell>
          <cell r="C69">
            <v>2</v>
          </cell>
          <cell r="D69">
            <v>7</v>
          </cell>
          <cell r="E69">
            <v>6</v>
          </cell>
          <cell r="G69">
            <v>15</v>
          </cell>
          <cell r="H69">
            <v>14</v>
          </cell>
          <cell r="I69">
            <v>5</v>
          </cell>
          <cell r="J69">
            <v>19</v>
          </cell>
          <cell r="K69">
            <v>4</v>
          </cell>
          <cell r="L69">
            <v>15</v>
          </cell>
          <cell r="M69">
            <v>2</v>
          </cell>
          <cell r="N69">
            <v>8</v>
          </cell>
          <cell r="O69">
            <v>3</v>
          </cell>
          <cell r="Q69">
            <v>13</v>
          </cell>
          <cell r="R69">
            <v>2</v>
          </cell>
          <cell r="S69">
            <v>-2</v>
          </cell>
          <cell r="T69">
            <v>2</v>
          </cell>
          <cell r="U69">
            <v>10</v>
          </cell>
          <cell r="V69">
            <v>3</v>
          </cell>
        </row>
        <row r="70">
          <cell r="A70" t="str">
            <v>江安农商银行</v>
          </cell>
          <cell r="B70" t="str">
            <v>江安</v>
          </cell>
          <cell r="C70">
            <v>0</v>
          </cell>
          <cell r="D70">
            <v>5</v>
          </cell>
          <cell r="E70">
            <v>10</v>
          </cell>
          <cell r="G70">
            <v>15</v>
          </cell>
          <cell r="H70">
            <v>13</v>
          </cell>
          <cell r="I70">
            <v>8</v>
          </cell>
          <cell r="J70">
            <v>21</v>
          </cell>
          <cell r="K70">
            <v>5</v>
          </cell>
          <cell r="L70">
            <v>16</v>
          </cell>
          <cell r="M70">
            <v>0</v>
          </cell>
          <cell r="N70">
            <v>5</v>
          </cell>
          <cell r="O70">
            <v>5</v>
          </cell>
          <cell r="Q70">
            <v>10</v>
          </cell>
          <cell r="R70">
            <v>6</v>
          </cell>
          <cell r="S70">
            <v>-5</v>
          </cell>
          <cell r="T70">
            <v>0</v>
          </cell>
          <cell r="U70">
            <v>10</v>
          </cell>
          <cell r="V70">
            <v>5</v>
          </cell>
        </row>
        <row r="71">
          <cell r="A71" t="str">
            <v>宜宾农商银行</v>
          </cell>
          <cell r="B71" t="str">
            <v>宜宾</v>
          </cell>
          <cell r="C71">
            <v>0</v>
          </cell>
          <cell r="D71">
            <v>10</v>
          </cell>
          <cell r="E71">
            <v>40</v>
          </cell>
          <cell r="G71">
            <v>50</v>
          </cell>
          <cell r="H71">
            <v>34</v>
          </cell>
          <cell r="I71">
            <v>26</v>
          </cell>
          <cell r="J71">
            <v>60</v>
          </cell>
          <cell r="K71">
            <v>0</v>
          </cell>
          <cell r="L71">
            <v>60</v>
          </cell>
          <cell r="M71">
            <v>5</v>
          </cell>
          <cell r="N71">
            <v>25</v>
          </cell>
          <cell r="O71">
            <v>8</v>
          </cell>
          <cell r="Q71">
            <v>38</v>
          </cell>
          <cell r="R71">
            <v>22</v>
          </cell>
          <cell r="S71">
            <v>-12</v>
          </cell>
          <cell r="T71">
            <v>5</v>
          </cell>
          <cell r="U71">
            <v>29</v>
          </cell>
          <cell r="V71">
            <v>16</v>
          </cell>
        </row>
        <row r="72">
          <cell r="A72" t="str">
            <v>资阳农商银行</v>
          </cell>
          <cell r="B72" t="str">
            <v>资阳</v>
          </cell>
          <cell r="D72">
            <v>25</v>
          </cell>
          <cell r="E72">
            <v>20</v>
          </cell>
          <cell r="G72">
            <v>45</v>
          </cell>
          <cell r="H72">
            <v>14</v>
          </cell>
          <cell r="I72">
            <v>10</v>
          </cell>
          <cell r="J72">
            <v>24</v>
          </cell>
          <cell r="K72">
            <v>8</v>
          </cell>
          <cell r="L72">
            <v>16</v>
          </cell>
          <cell r="M72">
            <v>3</v>
          </cell>
          <cell r="N72">
            <v>12</v>
          </cell>
          <cell r="O72">
            <v>5</v>
          </cell>
          <cell r="Q72">
            <v>20</v>
          </cell>
          <cell r="R72">
            <v>-4</v>
          </cell>
          <cell r="S72">
            <v>-25</v>
          </cell>
          <cell r="T72">
            <v>2</v>
          </cell>
          <cell r="U72">
            <v>10</v>
          </cell>
          <cell r="V72">
            <v>4</v>
          </cell>
        </row>
        <row r="73">
          <cell r="A73" t="str">
            <v>乐至农商银行</v>
          </cell>
          <cell r="B73" t="str">
            <v>乐至</v>
          </cell>
          <cell r="D73">
            <v>2</v>
          </cell>
          <cell r="G73">
            <v>2</v>
          </cell>
          <cell r="H73">
            <v>21</v>
          </cell>
          <cell r="I73">
            <v>10</v>
          </cell>
          <cell r="J73">
            <v>31</v>
          </cell>
          <cell r="K73">
            <v>0</v>
          </cell>
          <cell r="L73">
            <v>31</v>
          </cell>
          <cell r="T73">
            <v>0</v>
          </cell>
          <cell r="U73">
            <v>2</v>
          </cell>
          <cell r="V73">
            <v>0</v>
          </cell>
        </row>
        <row r="74">
          <cell r="A74" t="str">
            <v>安岳农商银行</v>
          </cell>
          <cell r="B74" t="str">
            <v>安岳</v>
          </cell>
          <cell r="D74">
            <v>2</v>
          </cell>
          <cell r="E74">
            <v>6</v>
          </cell>
          <cell r="G74">
            <v>8</v>
          </cell>
          <cell r="H74">
            <v>24</v>
          </cell>
          <cell r="I74">
            <v>9</v>
          </cell>
          <cell r="J74">
            <v>33</v>
          </cell>
          <cell r="K74">
            <v>7</v>
          </cell>
          <cell r="L74">
            <v>26</v>
          </cell>
          <cell r="N74">
            <v>2</v>
          </cell>
          <cell r="O74">
            <v>5</v>
          </cell>
          <cell r="Q74">
            <v>7</v>
          </cell>
          <cell r="R74">
            <v>19</v>
          </cell>
          <cell r="S74">
            <v>-1</v>
          </cell>
          <cell r="T74">
            <v>0</v>
          </cell>
          <cell r="U74">
            <v>6</v>
          </cell>
          <cell r="V74">
            <v>2</v>
          </cell>
        </row>
        <row r="75">
          <cell r="A75" t="str">
            <v>自贡农商银行</v>
          </cell>
          <cell r="B75" t="str">
            <v>自贡</v>
          </cell>
          <cell r="C75">
            <v>5</v>
          </cell>
          <cell r="D75">
            <v>15</v>
          </cell>
          <cell r="E75">
            <v>50</v>
          </cell>
          <cell r="G75">
            <v>70</v>
          </cell>
          <cell r="H75">
            <v>40</v>
          </cell>
          <cell r="I75">
            <v>10</v>
          </cell>
          <cell r="J75">
            <v>50</v>
          </cell>
          <cell r="K75">
            <v>23</v>
          </cell>
          <cell r="L75">
            <v>27</v>
          </cell>
          <cell r="M75">
            <v>5</v>
          </cell>
          <cell r="N75">
            <v>12</v>
          </cell>
          <cell r="O75">
            <v>4</v>
          </cell>
          <cell r="Q75">
            <v>21</v>
          </cell>
          <cell r="R75">
            <v>6</v>
          </cell>
          <cell r="S75">
            <v>-49</v>
          </cell>
          <cell r="T75">
            <v>5</v>
          </cell>
          <cell r="U75">
            <v>15</v>
          </cell>
          <cell r="V75">
            <v>7</v>
          </cell>
        </row>
        <row r="76">
          <cell r="A76" t="str">
            <v>富顺农商银行</v>
          </cell>
          <cell r="B76" t="str">
            <v>富顺</v>
          </cell>
          <cell r="C76">
            <v>1</v>
          </cell>
          <cell r="D76">
            <v>1</v>
          </cell>
          <cell r="E76">
            <v>2</v>
          </cell>
          <cell r="G76">
            <v>4</v>
          </cell>
          <cell r="T76">
            <v>1</v>
          </cell>
          <cell r="U76">
            <v>1</v>
          </cell>
          <cell r="V76">
            <v>2</v>
          </cell>
        </row>
        <row r="77">
          <cell r="A77" t="str">
            <v>荣县农信联社</v>
          </cell>
          <cell r="B77" t="str">
            <v>荣县</v>
          </cell>
          <cell r="C77">
            <v>3</v>
          </cell>
          <cell r="D77">
            <v>3</v>
          </cell>
          <cell r="E77">
            <v>15</v>
          </cell>
          <cell r="G77">
            <v>21</v>
          </cell>
          <cell r="H77">
            <v>24</v>
          </cell>
          <cell r="I77">
            <v>11</v>
          </cell>
          <cell r="J77">
            <v>35</v>
          </cell>
          <cell r="K77">
            <v>9</v>
          </cell>
          <cell r="L77">
            <v>26</v>
          </cell>
          <cell r="M77">
            <v>3</v>
          </cell>
          <cell r="N77">
            <v>4</v>
          </cell>
          <cell r="O77">
            <v>4</v>
          </cell>
          <cell r="Q77">
            <v>11</v>
          </cell>
          <cell r="R77">
            <v>15</v>
          </cell>
          <cell r="S77">
            <v>-10</v>
          </cell>
          <cell r="T77">
            <v>3</v>
          </cell>
          <cell r="U77">
            <v>3</v>
          </cell>
          <cell r="V77">
            <v>14</v>
          </cell>
        </row>
        <row r="78">
          <cell r="A78" t="str">
            <v>甘孜农商银行</v>
          </cell>
          <cell r="B78" t="str">
            <v>甘孜</v>
          </cell>
          <cell r="C78" t="str">
            <v/>
          </cell>
          <cell r="D78">
            <v>15</v>
          </cell>
          <cell r="F78">
            <v>20</v>
          </cell>
          <cell r="G78">
            <v>15</v>
          </cell>
          <cell r="H78">
            <v>23</v>
          </cell>
          <cell r="I78">
            <v>6</v>
          </cell>
          <cell r="J78">
            <v>29</v>
          </cell>
          <cell r="K78">
            <v>0</v>
          </cell>
          <cell r="L78">
            <v>29</v>
          </cell>
          <cell r="M78">
            <v>15</v>
          </cell>
          <cell r="P78">
            <v>20</v>
          </cell>
          <cell r="Q78">
            <v>35</v>
          </cell>
          <cell r="R78">
            <v>-6</v>
          </cell>
          <cell r="S78">
            <v>20</v>
          </cell>
          <cell r="T78">
            <v>5</v>
          </cell>
          <cell r="U78">
            <v>10</v>
          </cell>
          <cell r="V78">
            <v>0</v>
          </cell>
        </row>
        <row r="79">
          <cell r="A79" t="str">
            <v>阿坝农信联社</v>
          </cell>
          <cell r="B79" t="str">
            <v>阿坝</v>
          </cell>
          <cell r="C79">
            <v>5</v>
          </cell>
          <cell r="D79">
            <v>25</v>
          </cell>
          <cell r="F79">
            <v>26</v>
          </cell>
          <cell r="G79">
            <v>30</v>
          </cell>
          <cell r="H79">
            <v>36</v>
          </cell>
          <cell r="I79">
            <v>27</v>
          </cell>
          <cell r="J79">
            <v>63</v>
          </cell>
          <cell r="K79">
            <v>35</v>
          </cell>
          <cell r="L79">
            <v>28</v>
          </cell>
          <cell r="M79">
            <v>5</v>
          </cell>
          <cell r="N79">
            <v>20</v>
          </cell>
          <cell r="P79">
            <v>26</v>
          </cell>
          <cell r="Q79">
            <v>51</v>
          </cell>
          <cell r="R79">
            <v>-23</v>
          </cell>
          <cell r="S79">
            <v>21</v>
          </cell>
          <cell r="T79">
            <v>5</v>
          </cell>
          <cell r="U79">
            <v>24</v>
          </cell>
          <cell r="V79">
            <v>0</v>
          </cell>
        </row>
        <row r="80">
          <cell r="A80" t="str">
            <v>凉山农商银行</v>
          </cell>
          <cell r="B80" t="str">
            <v>凉山</v>
          </cell>
          <cell r="D80">
            <v>17</v>
          </cell>
          <cell r="F80">
            <v>79</v>
          </cell>
          <cell r="G80">
            <v>17</v>
          </cell>
          <cell r="H80">
            <v>106</v>
          </cell>
          <cell r="I80">
            <v>11</v>
          </cell>
          <cell r="J80">
            <v>117</v>
          </cell>
          <cell r="K80">
            <v>6</v>
          </cell>
          <cell r="L80">
            <v>111</v>
          </cell>
          <cell r="M80">
            <v>4</v>
          </cell>
          <cell r="N80">
            <v>11</v>
          </cell>
          <cell r="P80">
            <v>80</v>
          </cell>
          <cell r="Q80">
            <v>95</v>
          </cell>
          <cell r="R80">
            <v>16</v>
          </cell>
          <cell r="S80">
            <v>78</v>
          </cell>
          <cell r="T80">
            <v>3</v>
          </cell>
          <cell r="U80">
            <v>14</v>
          </cell>
          <cell r="V80">
            <v>0</v>
          </cell>
        </row>
        <row r="81">
          <cell r="A81" t="str">
            <v>攀枝花农商银行</v>
          </cell>
          <cell r="B81" t="str">
            <v>攀枝</v>
          </cell>
          <cell r="D81">
            <v>13</v>
          </cell>
          <cell r="E81">
            <v>0</v>
          </cell>
          <cell r="F81">
            <v>5</v>
          </cell>
          <cell r="G81">
            <v>13</v>
          </cell>
          <cell r="H81">
            <v>20</v>
          </cell>
          <cell r="I81">
            <v>2</v>
          </cell>
          <cell r="J81">
            <v>22</v>
          </cell>
          <cell r="K81">
            <v>0</v>
          </cell>
          <cell r="L81">
            <v>22</v>
          </cell>
          <cell r="M81">
            <v>0</v>
          </cell>
          <cell r="N81">
            <v>13</v>
          </cell>
          <cell r="O81">
            <v>0</v>
          </cell>
          <cell r="P81">
            <v>5</v>
          </cell>
          <cell r="Q81">
            <v>18</v>
          </cell>
          <cell r="R81">
            <v>4</v>
          </cell>
          <cell r="S81">
            <v>5</v>
          </cell>
          <cell r="T81">
            <v>3</v>
          </cell>
          <cell r="U81">
            <v>10</v>
          </cell>
          <cell r="V81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H85"/>
  <sheetViews>
    <sheetView tabSelected="1" zoomScale="120" zoomScaleNormal="120" workbookViewId="0">
      <pane xSplit="1" ySplit="4" topLeftCell="B74" activePane="bottomRight" state="frozen"/>
      <selection pane="topRight"/>
      <selection pane="bottomLeft"/>
      <selection pane="bottomRight" activeCell="D42" sqref="D42"/>
    </sheetView>
  </sheetViews>
  <sheetFormatPr defaultColWidth="9" defaultRowHeight="14.4" x14ac:dyDescent="0.25"/>
  <cols>
    <col min="1" max="1" width="13.33203125" style="2" customWidth="1"/>
    <col min="2" max="2" width="15.6640625" style="2" customWidth="1"/>
    <col min="3" max="4" width="15.44140625" style="3" customWidth="1"/>
    <col min="5" max="5" width="18.88671875" style="3" hidden="1" customWidth="1"/>
    <col min="6" max="6" width="15.44140625" style="3" hidden="1" customWidth="1"/>
    <col min="7" max="7" width="15.44140625" style="3" customWidth="1"/>
    <col min="8" max="8" width="15.44140625" style="2" customWidth="1"/>
    <col min="9" max="16384" width="9" style="3"/>
  </cols>
  <sheetData>
    <row r="1" spans="1:8" x14ac:dyDescent="0.25">
      <c r="A1" s="4" t="s">
        <v>111</v>
      </c>
    </row>
    <row r="2" spans="1:8" ht="33.75" customHeight="1" x14ac:dyDescent="0.25">
      <c r="A2" s="10" t="s">
        <v>110</v>
      </c>
      <c r="B2" s="10"/>
      <c r="C2" s="11"/>
      <c r="D2" s="11"/>
      <c r="E2" s="11"/>
      <c r="F2" s="11"/>
      <c r="G2" s="11"/>
      <c r="H2" s="11"/>
    </row>
    <row r="3" spans="1:8" s="1" customFormat="1" ht="15.6" x14ac:dyDescent="0.25">
      <c r="A3" s="12" t="s">
        <v>0</v>
      </c>
      <c r="B3" s="16" t="s">
        <v>1</v>
      </c>
      <c r="C3" s="12" t="s">
        <v>2</v>
      </c>
      <c r="D3" s="12"/>
      <c r="E3" s="12"/>
      <c r="F3" s="12"/>
      <c r="G3" s="12"/>
      <c r="H3" s="12"/>
    </row>
    <row r="4" spans="1:8" s="1" customFormat="1" ht="24" x14ac:dyDescent="0.25">
      <c r="A4" s="12"/>
      <c r="B4" s="17"/>
      <c r="C4" s="5" t="s">
        <v>3</v>
      </c>
      <c r="D4" s="5" t="s">
        <v>109</v>
      </c>
      <c r="E4" s="5" t="s">
        <v>108</v>
      </c>
      <c r="F4" s="5" t="s">
        <v>107</v>
      </c>
      <c r="G4" s="5" t="s">
        <v>4</v>
      </c>
      <c r="H4" s="5" t="s">
        <v>5</v>
      </c>
    </row>
    <row r="5" spans="1:8" ht="21.6" customHeight="1" x14ac:dyDescent="0.25">
      <c r="A5" s="6" t="s">
        <v>6</v>
      </c>
      <c r="B5" s="7" t="s">
        <v>7</v>
      </c>
      <c r="C5" s="7">
        <f>VLOOKUP(B5,[1]需求汇总表!$A$4:$V$81,20,0)</f>
        <v>8</v>
      </c>
      <c r="D5" s="7">
        <f>E5+F5</f>
        <v>35</v>
      </c>
      <c r="E5" s="7">
        <f>VLOOKUP(B5,[1]需求汇总表!$A$4:$V$81,21,0)</f>
        <v>20</v>
      </c>
      <c r="F5" s="8">
        <v>15</v>
      </c>
      <c r="G5" s="8">
        <f>VLOOKUP(B5,[1]需求汇总表!$A$4:$V$81,22,0)</f>
        <v>12</v>
      </c>
      <c r="H5" s="6">
        <f>C5+D5+G5</f>
        <v>55</v>
      </c>
    </row>
    <row r="6" spans="1:8" x14ac:dyDescent="0.25">
      <c r="A6" s="13" t="s">
        <v>8</v>
      </c>
      <c r="B6" s="7" t="s">
        <v>9</v>
      </c>
      <c r="C6" s="7">
        <f>VLOOKUP(B6,[1]需求汇总表!$A$4:$V$81,20,0)</f>
        <v>5</v>
      </c>
      <c r="D6" s="7">
        <f t="shared" ref="D6:D69" si="0">E6+F6</f>
        <v>25</v>
      </c>
      <c r="E6" s="7">
        <f>VLOOKUP(B6,[1]需求汇总表!$A$4:$V$81,21,0)</f>
        <v>15</v>
      </c>
      <c r="F6" s="8">
        <v>10</v>
      </c>
      <c r="G6" s="8">
        <f>VLOOKUP(B6,[1]需求汇总表!$A$4:$V$81,22,0)</f>
        <v>7</v>
      </c>
      <c r="H6" s="6">
        <f t="shared" ref="H6:H69" si="1">C6+D6+G6</f>
        <v>37</v>
      </c>
    </row>
    <row r="7" spans="1:8" x14ac:dyDescent="0.25">
      <c r="A7" s="14"/>
      <c r="B7" s="7" t="s">
        <v>10</v>
      </c>
      <c r="C7" s="7">
        <f>VLOOKUP(B7,[1]需求汇总表!$A$4:$V$81,20,0)</f>
        <v>1</v>
      </c>
      <c r="D7" s="7">
        <f t="shared" si="0"/>
        <v>1</v>
      </c>
      <c r="E7" s="7">
        <f>VLOOKUP(B7,[1]需求汇总表!$A$4:$V$81,21,0)</f>
        <v>1</v>
      </c>
      <c r="F7" s="8">
        <v>0</v>
      </c>
      <c r="G7" s="8">
        <f>VLOOKUP(B7,[1]需求汇总表!$A$4:$V$81,22,0)</f>
        <v>2</v>
      </c>
      <c r="H7" s="6">
        <f t="shared" si="1"/>
        <v>4</v>
      </c>
    </row>
    <row r="8" spans="1:8" x14ac:dyDescent="0.25">
      <c r="A8" s="15"/>
      <c r="B8" s="7" t="s">
        <v>11</v>
      </c>
      <c r="C8" s="7">
        <f>VLOOKUP(B8,[1]需求汇总表!$A$4:$V$81,20,0)</f>
        <v>3</v>
      </c>
      <c r="D8" s="7">
        <f t="shared" si="0"/>
        <v>3</v>
      </c>
      <c r="E8" s="7">
        <f>VLOOKUP(B8,[1]需求汇总表!$A$4:$V$81,21,0)</f>
        <v>3</v>
      </c>
      <c r="F8" s="8">
        <v>0</v>
      </c>
      <c r="G8" s="8">
        <f>VLOOKUP(B8,[1]需求汇总表!$A$4:$V$81,22,0)</f>
        <v>14</v>
      </c>
      <c r="H8" s="6">
        <f t="shared" si="1"/>
        <v>20</v>
      </c>
    </row>
    <row r="9" spans="1:8" x14ac:dyDescent="0.25">
      <c r="A9" s="6" t="s">
        <v>12</v>
      </c>
      <c r="B9" s="7" t="s">
        <v>13</v>
      </c>
      <c r="C9" s="7">
        <f>VLOOKUP(B9,[1]需求汇总表!$A$4:$V$81,20,0)</f>
        <v>3</v>
      </c>
      <c r="D9" s="7">
        <f t="shared" si="0"/>
        <v>10</v>
      </c>
      <c r="E9" s="7">
        <f>VLOOKUP(B9,[1]需求汇总表!$A$4:$V$81,21,0)</f>
        <v>10</v>
      </c>
      <c r="F9" s="8">
        <v>0</v>
      </c>
      <c r="G9" s="8">
        <f>VLOOKUP(B9,[1]需求汇总表!$A$4:$V$81,22,0)</f>
        <v>0</v>
      </c>
      <c r="H9" s="6">
        <f t="shared" si="1"/>
        <v>13</v>
      </c>
    </row>
    <row r="10" spans="1:8" x14ac:dyDescent="0.25">
      <c r="A10" s="13" t="s">
        <v>14</v>
      </c>
      <c r="B10" s="7" t="s">
        <v>15</v>
      </c>
      <c r="C10" s="7">
        <f>VLOOKUP(B10,[1]需求汇总表!$A$4:$V$81,20,0)</f>
        <v>8</v>
      </c>
      <c r="D10" s="7">
        <f t="shared" si="0"/>
        <v>34</v>
      </c>
      <c r="E10" s="7">
        <f>VLOOKUP(B10,[1]需求汇总表!$A$4:$V$81,21,0)</f>
        <v>24</v>
      </c>
      <c r="F10" s="8">
        <v>10</v>
      </c>
      <c r="G10" s="8">
        <f>VLOOKUP(B10,[1]需求汇总表!$A$4:$V$81,22,0)</f>
        <v>6</v>
      </c>
      <c r="H10" s="6">
        <f t="shared" si="1"/>
        <v>48</v>
      </c>
    </row>
    <row r="11" spans="1:8" x14ac:dyDescent="0.25">
      <c r="A11" s="14"/>
      <c r="B11" s="7" t="s">
        <v>16</v>
      </c>
      <c r="C11" s="7">
        <f>VLOOKUP(B11,[1]需求汇总表!$A$4:$V$81,20,0)</f>
        <v>2</v>
      </c>
      <c r="D11" s="7">
        <f t="shared" si="0"/>
        <v>5</v>
      </c>
      <c r="E11" s="7">
        <f>VLOOKUP(B11,[1]需求汇总表!$A$4:$V$81,21,0)</f>
        <v>5</v>
      </c>
      <c r="F11" s="8">
        <v>0</v>
      </c>
      <c r="G11" s="8">
        <f>VLOOKUP(B11,[1]需求汇总表!$A$4:$V$81,22,0)</f>
        <v>3</v>
      </c>
      <c r="H11" s="6">
        <f t="shared" si="1"/>
        <v>10</v>
      </c>
    </row>
    <row r="12" spans="1:8" x14ac:dyDescent="0.25">
      <c r="A12" s="14"/>
      <c r="B12" s="7" t="s">
        <v>17</v>
      </c>
      <c r="C12" s="7">
        <f>VLOOKUP(B12,[1]需求汇总表!$A$4:$V$81,20,0)</f>
        <v>0</v>
      </c>
      <c r="D12" s="7">
        <f t="shared" si="0"/>
        <v>13</v>
      </c>
      <c r="E12" s="7">
        <f>VLOOKUP(B12,[1]需求汇总表!$A$4:$V$81,21,0)</f>
        <v>13</v>
      </c>
      <c r="F12" s="8">
        <v>0</v>
      </c>
      <c r="G12" s="8">
        <f>VLOOKUP(B12,[1]需求汇总表!$A$4:$V$81,22,0)</f>
        <v>10</v>
      </c>
      <c r="H12" s="6">
        <f t="shared" si="1"/>
        <v>23</v>
      </c>
    </row>
    <row r="13" spans="1:8" x14ac:dyDescent="0.25">
      <c r="A13" s="14"/>
      <c r="B13" s="7" t="s">
        <v>18</v>
      </c>
      <c r="C13" s="7">
        <f>VLOOKUP(B13,[1]需求汇总表!$A$4:$V$81,20,0)</f>
        <v>2</v>
      </c>
      <c r="D13" s="7">
        <f t="shared" si="0"/>
        <v>13</v>
      </c>
      <c r="E13" s="7">
        <f>VLOOKUP(B13,[1]需求汇总表!$A$4:$V$81,21,0)</f>
        <v>13</v>
      </c>
      <c r="F13" s="8">
        <v>0</v>
      </c>
      <c r="G13" s="8">
        <f>VLOOKUP(B13,[1]需求汇总表!$A$4:$V$81,22,0)</f>
        <v>10</v>
      </c>
      <c r="H13" s="6">
        <f t="shared" si="1"/>
        <v>25</v>
      </c>
    </row>
    <row r="14" spans="1:8" x14ac:dyDescent="0.25">
      <c r="A14" s="15"/>
      <c r="B14" s="7" t="s">
        <v>19</v>
      </c>
      <c r="C14" s="7">
        <f>VLOOKUP(B14,[1]需求汇总表!$A$4:$V$81,20,0)</f>
        <v>2</v>
      </c>
      <c r="D14" s="7">
        <f t="shared" si="0"/>
        <v>8</v>
      </c>
      <c r="E14" s="7">
        <f>VLOOKUP(B14,[1]需求汇总表!$A$4:$V$81,21,0)</f>
        <v>8</v>
      </c>
      <c r="F14" s="8">
        <v>0</v>
      </c>
      <c r="G14" s="8">
        <f>VLOOKUP(B14,[1]需求汇总表!$A$4:$V$81,22,0)</f>
        <v>5</v>
      </c>
      <c r="H14" s="6">
        <f t="shared" si="1"/>
        <v>15</v>
      </c>
    </row>
    <row r="15" spans="1:8" ht="21.6" customHeight="1" x14ac:dyDescent="0.25">
      <c r="A15" s="13" t="s">
        <v>20</v>
      </c>
      <c r="B15" s="7" t="s">
        <v>21</v>
      </c>
      <c r="C15" s="7">
        <f>VLOOKUP(B15,[1]需求汇总表!$A$4:$V$81,20,0)</f>
        <v>1</v>
      </c>
      <c r="D15" s="7">
        <f t="shared" si="0"/>
        <v>17</v>
      </c>
      <c r="E15" s="7">
        <f>VLOOKUP(B15,[1]需求汇总表!$A$4:$V$81,21,0)</f>
        <v>2</v>
      </c>
      <c r="F15" s="8">
        <v>15</v>
      </c>
      <c r="G15" s="8">
        <f>VLOOKUP(B15,[1]需求汇总表!$A$4:$V$81,22,0)</f>
        <v>2</v>
      </c>
      <c r="H15" s="6">
        <f t="shared" si="1"/>
        <v>20</v>
      </c>
    </row>
    <row r="16" spans="1:8" ht="21.6" customHeight="1" x14ac:dyDescent="0.25">
      <c r="A16" s="14"/>
      <c r="B16" s="7" t="s">
        <v>22</v>
      </c>
      <c r="C16" s="7">
        <f>VLOOKUP(B16,[1]需求汇总表!$A$4:$V$81,20,0)</f>
        <v>2</v>
      </c>
      <c r="D16" s="7">
        <f t="shared" si="0"/>
        <v>15</v>
      </c>
      <c r="E16" s="7">
        <f>VLOOKUP(B16,[1]需求汇总表!$A$4:$V$81,21,0)</f>
        <v>15</v>
      </c>
      <c r="F16" s="8">
        <v>0</v>
      </c>
      <c r="G16" s="8">
        <f>VLOOKUP(B16,[1]需求汇总表!$A$4:$V$81,22,0)</f>
        <v>8</v>
      </c>
      <c r="H16" s="6">
        <f t="shared" si="1"/>
        <v>25</v>
      </c>
    </row>
    <row r="17" spans="1:8" ht="21.6" customHeight="1" x14ac:dyDescent="0.25">
      <c r="A17" s="14"/>
      <c r="B17" s="7" t="s">
        <v>23</v>
      </c>
      <c r="C17" s="7">
        <f>VLOOKUP(B17,[1]需求汇总表!$A$4:$V$81,20,0)</f>
        <v>2</v>
      </c>
      <c r="D17" s="7">
        <f t="shared" si="0"/>
        <v>10</v>
      </c>
      <c r="E17" s="7">
        <f>VLOOKUP(B17,[1]需求汇总表!$A$4:$V$81,21,0)</f>
        <v>10</v>
      </c>
      <c r="F17" s="8">
        <v>0</v>
      </c>
      <c r="G17" s="8">
        <f>VLOOKUP(B17,[1]需求汇总表!$A$4:$V$81,22,0)</f>
        <v>6</v>
      </c>
      <c r="H17" s="6">
        <f t="shared" si="1"/>
        <v>18</v>
      </c>
    </row>
    <row r="18" spans="1:8" ht="21.6" customHeight="1" x14ac:dyDescent="0.25">
      <c r="A18" s="14"/>
      <c r="B18" s="7" t="s">
        <v>24</v>
      </c>
      <c r="C18" s="7">
        <f>VLOOKUP(B18,[1]需求汇总表!$A$4:$V$81,20,0)</f>
        <v>5</v>
      </c>
      <c r="D18" s="7">
        <f t="shared" si="0"/>
        <v>15</v>
      </c>
      <c r="E18" s="7">
        <f>VLOOKUP(B18,[1]需求汇总表!$A$4:$V$81,21,0)</f>
        <v>15</v>
      </c>
      <c r="F18" s="8">
        <v>0</v>
      </c>
      <c r="G18" s="8">
        <f>VLOOKUP(B18,[1]需求汇总表!$A$4:$V$81,22,0)</f>
        <v>7</v>
      </c>
      <c r="H18" s="6">
        <f t="shared" si="1"/>
        <v>27</v>
      </c>
    </row>
    <row r="19" spans="1:8" ht="21.6" customHeight="1" x14ac:dyDescent="0.25">
      <c r="A19" s="15"/>
      <c r="B19" s="7" t="s">
        <v>25</v>
      </c>
      <c r="C19" s="7">
        <f>VLOOKUP(B19,[1]需求汇总表!$A$4:$V$81,20,0)</f>
        <v>2</v>
      </c>
      <c r="D19" s="7">
        <f t="shared" si="0"/>
        <v>23</v>
      </c>
      <c r="E19" s="7">
        <f>VLOOKUP(B19,[1]需求汇总表!$A$4:$V$81,21,0)</f>
        <v>23</v>
      </c>
      <c r="F19" s="8">
        <v>0</v>
      </c>
      <c r="G19" s="8">
        <f>VLOOKUP(B19,[1]需求汇总表!$A$4:$V$81,22,0)</f>
        <v>5</v>
      </c>
      <c r="H19" s="6">
        <f t="shared" si="1"/>
        <v>30</v>
      </c>
    </row>
    <row r="20" spans="1:8" ht="21.6" customHeight="1" x14ac:dyDescent="0.25">
      <c r="A20" s="13" t="s">
        <v>26</v>
      </c>
      <c r="B20" s="7" t="s">
        <v>27</v>
      </c>
      <c r="C20" s="7">
        <f>VLOOKUP(B20,[1]需求汇总表!$A$4:$V$81,20,0)</f>
        <v>8</v>
      </c>
      <c r="D20" s="7">
        <f t="shared" si="0"/>
        <v>27</v>
      </c>
      <c r="E20" s="7">
        <f>VLOOKUP(B20,[1]需求汇总表!$A$4:$V$81,21,0)</f>
        <v>12</v>
      </c>
      <c r="F20" s="8">
        <v>15</v>
      </c>
      <c r="G20" s="8">
        <f>VLOOKUP(B20,[1]需求汇总表!$A$4:$V$81,22,0)</f>
        <v>10</v>
      </c>
      <c r="H20" s="6">
        <f t="shared" si="1"/>
        <v>45</v>
      </c>
    </row>
    <row r="21" spans="1:8" ht="21.6" customHeight="1" x14ac:dyDescent="0.25">
      <c r="A21" s="14"/>
      <c r="B21" s="7" t="s">
        <v>28</v>
      </c>
      <c r="C21" s="7">
        <f>VLOOKUP(B21,[1]需求汇总表!$A$4:$V$81,20,0)</f>
        <v>0</v>
      </c>
      <c r="D21" s="7">
        <f t="shared" si="0"/>
        <v>6</v>
      </c>
      <c r="E21" s="7">
        <f>VLOOKUP(B21,[1]需求汇总表!$A$4:$V$81,21,0)</f>
        <v>6</v>
      </c>
      <c r="F21" s="8">
        <v>0</v>
      </c>
      <c r="G21" s="8">
        <f>VLOOKUP(B21,[1]需求汇总表!$A$4:$V$81,22,0)</f>
        <v>4</v>
      </c>
      <c r="H21" s="6">
        <f t="shared" si="1"/>
        <v>10</v>
      </c>
    </row>
    <row r="22" spans="1:8" ht="21.6" customHeight="1" x14ac:dyDescent="0.25">
      <c r="A22" s="14"/>
      <c r="B22" s="7" t="s">
        <v>29</v>
      </c>
      <c r="C22" s="7">
        <f>VLOOKUP(B22,[1]需求汇总表!$A$4:$V$81,20,0)</f>
        <v>0</v>
      </c>
      <c r="D22" s="7">
        <f t="shared" si="0"/>
        <v>1</v>
      </c>
      <c r="E22" s="7">
        <f>VLOOKUP(B22,[1]需求汇总表!$A$4:$V$81,21,0)</f>
        <v>1</v>
      </c>
      <c r="F22" s="8">
        <v>0</v>
      </c>
      <c r="G22" s="8">
        <f>VLOOKUP(B22,[1]需求汇总表!$A$4:$V$81,22,0)</f>
        <v>2</v>
      </c>
      <c r="H22" s="6">
        <f t="shared" si="1"/>
        <v>3</v>
      </c>
    </row>
    <row r="23" spans="1:8" ht="21.6" customHeight="1" x14ac:dyDescent="0.25">
      <c r="A23" s="14"/>
      <c r="B23" s="7" t="s">
        <v>30</v>
      </c>
      <c r="C23" s="7">
        <f>VLOOKUP(B23,[1]需求汇总表!$A$4:$V$81,20,0)</f>
        <v>0</v>
      </c>
      <c r="D23" s="7">
        <f t="shared" si="0"/>
        <v>12</v>
      </c>
      <c r="E23" s="7">
        <f>VLOOKUP(B23,[1]需求汇总表!$A$4:$V$81,21,0)</f>
        <v>12</v>
      </c>
      <c r="F23" s="8">
        <v>0</v>
      </c>
      <c r="G23" s="8">
        <f>VLOOKUP(B23,[1]需求汇总表!$A$4:$V$81,22,0)</f>
        <v>8</v>
      </c>
      <c r="H23" s="6">
        <f t="shared" si="1"/>
        <v>20</v>
      </c>
    </row>
    <row r="24" spans="1:8" ht="21.6" customHeight="1" x14ac:dyDescent="0.25">
      <c r="A24" s="14"/>
      <c r="B24" s="7" t="s">
        <v>31</v>
      </c>
      <c r="C24" s="7">
        <f>VLOOKUP(B24,[1]需求汇总表!$A$4:$V$81,20,0)</f>
        <v>0</v>
      </c>
      <c r="D24" s="7">
        <f t="shared" si="0"/>
        <v>5</v>
      </c>
      <c r="E24" s="7">
        <f>VLOOKUP(B24,[1]需求汇总表!$A$4:$V$81,21,0)</f>
        <v>5</v>
      </c>
      <c r="F24" s="8">
        <v>0</v>
      </c>
      <c r="G24" s="8">
        <f>VLOOKUP(B24,[1]需求汇总表!$A$4:$V$81,22,0)</f>
        <v>1</v>
      </c>
      <c r="H24" s="6">
        <f t="shared" si="1"/>
        <v>6</v>
      </c>
    </row>
    <row r="25" spans="1:8" ht="21.6" customHeight="1" x14ac:dyDescent="0.25">
      <c r="A25" s="14"/>
      <c r="B25" s="7" t="s">
        <v>32</v>
      </c>
      <c r="C25" s="7">
        <f>VLOOKUP(B25,[1]需求汇总表!$A$4:$V$81,20,0)</f>
        <v>0</v>
      </c>
      <c r="D25" s="7">
        <f t="shared" si="0"/>
        <v>2</v>
      </c>
      <c r="E25" s="7">
        <f>VLOOKUP(B25,[1]需求汇总表!$A$4:$V$81,21,0)</f>
        <v>2</v>
      </c>
      <c r="F25" s="8">
        <v>0</v>
      </c>
      <c r="G25" s="8">
        <f>VLOOKUP(B25,[1]需求汇总表!$A$4:$V$81,22,0)</f>
        <v>3</v>
      </c>
      <c r="H25" s="6">
        <f t="shared" si="1"/>
        <v>5</v>
      </c>
    </row>
    <row r="26" spans="1:8" ht="21.6" customHeight="1" x14ac:dyDescent="0.25">
      <c r="A26" s="15"/>
      <c r="B26" s="7" t="s">
        <v>33</v>
      </c>
      <c r="C26" s="7">
        <f>VLOOKUP(B26,[1]需求汇总表!$A$4:$V$81,20,0)</f>
        <v>0</v>
      </c>
      <c r="D26" s="7">
        <f t="shared" si="0"/>
        <v>2</v>
      </c>
      <c r="E26" s="7">
        <f>VLOOKUP(B26,[1]需求汇总表!$A$4:$V$81,21,0)</f>
        <v>2</v>
      </c>
      <c r="F26" s="8">
        <v>0</v>
      </c>
      <c r="G26" s="8">
        <f>VLOOKUP(B26,[1]需求汇总表!$A$4:$V$81,22,0)</f>
        <v>2</v>
      </c>
      <c r="H26" s="6">
        <f t="shared" si="1"/>
        <v>4</v>
      </c>
    </row>
    <row r="27" spans="1:8" x14ac:dyDescent="0.25">
      <c r="A27" s="13" t="s">
        <v>34</v>
      </c>
      <c r="B27" s="7" t="s">
        <v>35</v>
      </c>
      <c r="C27" s="7">
        <f>VLOOKUP(B27,[1]需求汇总表!$A$4:$V$81,20,0)</f>
        <v>3</v>
      </c>
      <c r="D27" s="7">
        <f t="shared" si="0"/>
        <v>16</v>
      </c>
      <c r="E27" s="7">
        <f>VLOOKUP(B27,[1]需求汇总表!$A$4:$V$81,21,0)</f>
        <v>6</v>
      </c>
      <c r="F27" s="8">
        <v>10</v>
      </c>
      <c r="G27" s="8">
        <f>VLOOKUP(B27,[1]需求汇总表!$A$4:$V$81,22,0)</f>
        <v>6</v>
      </c>
      <c r="H27" s="6">
        <f t="shared" si="1"/>
        <v>25</v>
      </c>
    </row>
    <row r="28" spans="1:8" x14ac:dyDescent="0.25">
      <c r="A28" s="14"/>
      <c r="B28" s="7" t="s">
        <v>36</v>
      </c>
      <c r="C28" s="7">
        <f>VLOOKUP(B28,[1]需求汇总表!$A$4:$V$81,20,0)</f>
        <v>2</v>
      </c>
      <c r="D28" s="7">
        <f t="shared" si="0"/>
        <v>10</v>
      </c>
      <c r="E28" s="7">
        <f>VLOOKUP(B28,[1]需求汇总表!$A$4:$V$81,21,0)</f>
        <v>10</v>
      </c>
      <c r="F28" s="8">
        <v>0</v>
      </c>
      <c r="G28" s="8">
        <f>VLOOKUP(B28,[1]需求汇总表!$A$4:$V$81,22,0)</f>
        <v>8</v>
      </c>
      <c r="H28" s="6">
        <f t="shared" si="1"/>
        <v>20</v>
      </c>
    </row>
    <row r="29" spans="1:8" x14ac:dyDescent="0.25">
      <c r="A29" s="14"/>
      <c r="B29" s="7" t="s">
        <v>37</v>
      </c>
      <c r="C29" s="7">
        <f>VLOOKUP(B29,[1]需求汇总表!$A$4:$V$81,20,0)</f>
        <v>2</v>
      </c>
      <c r="D29" s="7">
        <f t="shared" si="0"/>
        <v>1</v>
      </c>
      <c r="E29" s="7">
        <f>VLOOKUP(B29,[1]需求汇总表!$A$4:$V$81,21,0)</f>
        <v>1</v>
      </c>
      <c r="F29" s="8">
        <v>0</v>
      </c>
      <c r="G29" s="8">
        <f>VLOOKUP(B29,[1]需求汇总表!$A$4:$V$81,22,0)</f>
        <v>2</v>
      </c>
      <c r="H29" s="6">
        <f t="shared" si="1"/>
        <v>5</v>
      </c>
    </row>
    <row r="30" spans="1:8" x14ac:dyDescent="0.25">
      <c r="A30" s="14"/>
      <c r="B30" s="7" t="s">
        <v>38</v>
      </c>
      <c r="C30" s="7">
        <f>VLOOKUP(B30,[1]需求汇总表!$A$4:$V$81,20,0)</f>
        <v>1</v>
      </c>
      <c r="D30" s="7">
        <f t="shared" si="0"/>
        <v>6</v>
      </c>
      <c r="E30" s="7">
        <f>VLOOKUP(B30,[1]需求汇总表!$A$4:$V$81,21,0)</f>
        <v>6</v>
      </c>
      <c r="F30" s="8">
        <v>0</v>
      </c>
      <c r="G30" s="8">
        <f>VLOOKUP(B30,[1]需求汇总表!$A$4:$V$81,22,0)</f>
        <v>5</v>
      </c>
      <c r="H30" s="6">
        <f t="shared" si="1"/>
        <v>12</v>
      </c>
    </row>
    <row r="31" spans="1:8" x14ac:dyDescent="0.25">
      <c r="A31" s="15"/>
      <c r="B31" s="7" t="s">
        <v>39</v>
      </c>
      <c r="C31" s="7">
        <f>VLOOKUP(B31,[1]需求汇总表!$A$4:$V$81,20,0)</f>
        <v>0</v>
      </c>
      <c r="D31" s="7">
        <f t="shared" si="0"/>
        <v>0</v>
      </c>
      <c r="E31" s="7">
        <f>VLOOKUP(B31,[1]需求汇总表!$A$4:$V$81,21,0)</f>
        <v>0</v>
      </c>
      <c r="F31" s="8">
        <v>0</v>
      </c>
      <c r="G31" s="8">
        <f>VLOOKUP(B31,[1]需求汇总表!$A$4:$V$81,22,0)</f>
        <v>5</v>
      </c>
      <c r="H31" s="6">
        <f t="shared" si="1"/>
        <v>5</v>
      </c>
    </row>
    <row r="32" spans="1:8" x14ac:dyDescent="0.25">
      <c r="A32" s="13" t="s">
        <v>40</v>
      </c>
      <c r="B32" s="7" t="s">
        <v>41</v>
      </c>
      <c r="C32" s="7">
        <f>VLOOKUP(B32,[1]需求汇总表!$A$4:$V$81,20,0)</f>
        <v>2</v>
      </c>
      <c r="D32" s="7">
        <f t="shared" si="0"/>
        <v>15</v>
      </c>
      <c r="E32" s="7">
        <f>VLOOKUP(B32,[1]需求汇总表!$A$4:$V$81,21,0)</f>
        <v>5</v>
      </c>
      <c r="F32" s="8">
        <v>10</v>
      </c>
      <c r="G32" s="8">
        <f>VLOOKUP(B32,[1]需求汇总表!$A$4:$V$81,22,0)</f>
        <v>5</v>
      </c>
      <c r="H32" s="6">
        <f t="shared" si="1"/>
        <v>22</v>
      </c>
    </row>
    <row r="33" spans="1:8" x14ac:dyDescent="0.25">
      <c r="A33" s="14"/>
      <c r="B33" s="7" t="s">
        <v>42</v>
      </c>
      <c r="C33" s="7">
        <f>VLOOKUP(B33,[1]需求汇总表!$A$4:$V$81,20,0)</f>
        <v>4</v>
      </c>
      <c r="D33" s="7">
        <f t="shared" si="0"/>
        <v>3</v>
      </c>
      <c r="E33" s="7">
        <f>VLOOKUP(B33,[1]需求汇总表!$A$4:$V$81,21,0)</f>
        <v>3</v>
      </c>
      <c r="F33" s="8">
        <v>0</v>
      </c>
      <c r="G33" s="8">
        <f>VLOOKUP(B33,[1]需求汇总表!$A$4:$V$81,22,0)</f>
        <v>5</v>
      </c>
      <c r="H33" s="6">
        <f t="shared" si="1"/>
        <v>12</v>
      </c>
    </row>
    <row r="34" spans="1:8" x14ac:dyDescent="0.25">
      <c r="A34" s="15"/>
      <c r="B34" s="7" t="s">
        <v>43</v>
      </c>
      <c r="C34" s="7">
        <f>VLOOKUP(B34,[1]需求汇总表!$A$4:$V$81,20,0)</f>
        <v>2</v>
      </c>
      <c r="D34" s="7">
        <f t="shared" si="0"/>
        <v>3</v>
      </c>
      <c r="E34" s="7">
        <f>VLOOKUP(B34,[1]需求汇总表!$A$4:$V$81,21,0)</f>
        <v>3</v>
      </c>
      <c r="F34" s="8">
        <v>0</v>
      </c>
      <c r="G34" s="8">
        <f>VLOOKUP(B34,[1]需求汇总表!$A$4:$V$81,22,0)</f>
        <v>6</v>
      </c>
      <c r="H34" s="6">
        <f t="shared" si="1"/>
        <v>11</v>
      </c>
    </row>
    <row r="35" spans="1:8" x14ac:dyDescent="0.25">
      <c r="A35" s="13" t="s">
        <v>44</v>
      </c>
      <c r="B35" s="7" t="s">
        <v>45</v>
      </c>
      <c r="C35" s="7">
        <f>VLOOKUP(B35,[1]需求汇总表!$A$4:$V$81,20,0)</f>
        <v>5</v>
      </c>
      <c r="D35" s="7">
        <f t="shared" si="0"/>
        <v>27</v>
      </c>
      <c r="E35" s="7">
        <f>VLOOKUP(B35,[1]需求汇总表!$A$4:$V$81,21,0)</f>
        <v>17</v>
      </c>
      <c r="F35" s="8">
        <v>10</v>
      </c>
      <c r="G35" s="8">
        <f>VLOOKUP(B35,[1]需求汇总表!$A$4:$V$81,22,0)</f>
        <v>7</v>
      </c>
      <c r="H35" s="6">
        <f t="shared" si="1"/>
        <v>39</v>
      </c>
    </row>
    <row r="36" spans="1:8" x14ac:dyDescent="0.25">
      <c r="A36" s="14"/>
      <c r="B36" s="7" t="s">
        <v>46</v>
      </c>
      <c r="C36" s="7">
        <f>VLOOKUP(B36,[1]需求汇总表!$A$4:$V$81,20,0)</f>
        <v>2</v>
      </c>
      <c r="D36" s="7">
        <f t="shared" si="0"/>
        <v>13</v>
      </c>
      <c r="E36" s="7">
        <f>VLOOKUP(B36,[1]需求汇总表!$A$4:$V$81,21,0)</f>
        <v>13</v>
      </c>
      <c r="F36" s="8">
        <v>0</v>
      </c>
      <c r="G36" s="8">
        <f>VLOOKUP(B36,[1]需求汇总表!$A$4:$V$81,22,0)</f>
        <v>9</v>
      </c>
      <c r="H36" s="6">
        <f t="shared" si="1"/>
        <v>24</v>
      </c>
    </row>
    <row r="37" spans="1:8" x14ac:dyDescent="0.25">
      <c r="A37" s="14"/>
      <c r="B37" s="7" t="s">
        <v>47</v>
      </c>
      <c r="C37" s="7">
        <f>VLOOKUP(B37,[1]需求汇总表!$A$4:$V$81,20,0)</f>
        <v>3</v>
      </c>
      <c r="D37" s="7">
        <f t="shared" si="0"/>
        <v>12</v>
      </c>
      <c r="E37" s="7">
        <f>VLOOKUP(B37,[1]需求汇总表!$A$4:$V$81,21,0)</f>
        <v>12</v>
      </c>
      <c r="F37" s="8">
        <v>0</v>
      </c>
      <c r="G37" s="8">
        <f>VLOOKUP(B37,[1]需求汇总表!$A$4:$V$81,22,0)</f>
        <v>10</v>
      </c>
      <c r="H37" s="6">
        <f t="shared" si="1"/>
        <v>25</v>
      </c>
    </row>
    <row r="38" spans="1:8" x14ac:dyDescent="0.25">
      <c r="A38" s="15"/>
      <c r="B38" s="7" t="s">
        <v>48</v>
      </c>
      <c r="C38" s="7">
        <f>VLOOKUP(B38,[1]需求汇总表!$A$4:$V$81,20,0)</f>
        <v>0</v>
      </c>
      <c r="D38" s="7">
        <f t="shared" si="0"/>
        <v>6</v>
      </c>
      <c r="E38" s="7">
        <f>VLOOKUP(B38,[1]需求汇总表!$A$4:$V$81,21,0)</f>
        <v>6</v>
      </c>
      <c r="F38" s="8">
        <v>0</v>
      </c>
      <c r="G38" s="8">
        <f>VLOOKUP(B38,[1]需求汇总表!$A$4:$V$81,22,0)</f>
        <v>6</v>
      </c>
      <c r="H38" s="6">
        <f t="shared" si="1"/>
        <v>12</v>
      </c>
    </row>
    <row r="39" spans="1:8" x14ac:dyDescent="0.25">
      <c r="A39" s="9" t="s">
        <v>103</v>
      </c>
      <c r="B39" s="7" t="s">
        <v>104</v>
      </c>
      <c r="C39" s="7">
        <v>0</v>
      </c>
      <c r="D39" s="7">
        <f t="shared" si="0"/>
        <v>10</v>
      </c>
      <c r="E39" s="7">
        <v>0</v>
      </c>
      <c r="F39" s="8">
        <v>10</v>
      </c>
      <c r="G39" s="8">
        <v>0</v>
      </c>
      <c r="H39" s="6">
        <f t="shared" si="1"/>
        <v>10</v>
      </c>
    </row>
    <row r="40" spans="1:8" ht="14.4" customHeight="1" x14ac:dyDescent="0.25">
      <c r="A40" s="13" t="s">
        <v>49</v>
      </c>
      <c r="B40" s="7" t="s">
        <v>50</v>
      </c>
      <c r="C40" s="7">
        <f>VLOOKUP(B40,[1]需求汇总表!$A$4:$V$81,20,0)</f>
        <v>8</v>
      </c>
      <c r="D40" s="7">
        <f t="shared" si="0"/>
        <v>20</v>
      </c>
      <c r="E40" s="7">
        <f>VLOOKUP(B40,[1]需求汇总表!$A$4:$V$81,21,0)</f>
        <v>10</v>
      </c>
      <c r="F40" s="8">
        <v>10</v>
      </c>
      <c r="G40" s="8">
        <f>VLOOKUP(B40,[1]需求汇总表!$A$4:$V$81,22,0)</f>
        <v>12</v>
      </c>
      <c r="H40" s="6">
        <f t="shared" si="1"/>
        <v>40</v>
      </c>
    </row>
    <row r="41" spans="1:8" ht="14.4" customHeight="1" x14ac:dyDescent="0.25">
      <c r="A41" s="14"/>
      <c r="B41" s="7" t="s">
        <v>51</v>
      </c>
      <c r="C41" s="7">
        <f>VLOOKUP(B41,[1]需求汇总表!$A$4:$V$81,20,0)</f>
        <v>0</v>
      </c>
      <c r="D41" s="7">
        <f t="shared" si="0"/>
        <v>15</v>
      </c>
      <c r="E41" s="7">
        <f>VLOOKUP(B41,[1]需求汇总表!$A$4:$V$81,21,0)</f>
        <v>15</v>
      </c>
      <c r="F41" s="8">
        <v>0</v>
      </c>
      <c r="G41" s="8">
        <f>VLOOKUP(B41,[1]需求汇总表!$A$4:$V$81,22,0)</f>
        <v>5</v>
      </c>
      <c r="H41" s="6">
        <f t="shared" si="1"/>
        <v>20</v>
      </c>
    </row>
    <row r="42" spans="1:8" ht="14.4" customHeight="1" x14ac:dyDescent="0.25">
      <c r="A42" s="14"/>
      <c r="B42" s="7" t="s">
        <v>52</v>
      </c>
      <c r="C42" s="7">
        <f>VLOOKUP(B42,[1]需求汇总表!$A$4:$V$81,20,0)</f>
        <v>2</v>
      </c>
      <c r="D42" s="7">
        <f t="shared" si="0"/>
        <v>15</v>
      </c>
      <c r="E42" s="7">
        <f>VLOOKUP(B42,[1]需求汇总表!$A$4:$V$81,21,0)</f>
        <v>15</v>
      </c>
      <c r="F42" s="8">
        <v>0</v>
      </c>
      <c r="G42" s="8">
        <f>VLOOKUP(B42,[1]需求汇总表!$A$4:$V$81,22,0)</f>
        <v>3</v>
      </c>
      <c r="H42" s="6">
        <f t="shared" si="1"/>
        <v>20</v>
      </c>
    </row>
    <row r="43" spans="1:8" ht="14.4" customHeight="1" x14ac:dyDescent="0.25">
      <c r="A43" s="14"/>
      <c r="B43" s="7" t="s">
        <v>53</v>
      </c>
      <c r="C43" s="7">
        <f>VLOOKUP(B43,[1]需求汇总表!$A$4:$V$81,20,0)</f>
        <v>0</v>
      </c>
      <c r="D43" s="7">
        <f t="shared" si="0"/>
        <v>4</v>
      </c>
      <c r="E43" s="7">
        <f>VLOOKUP(B43,[1]需求汇总表!$A$4:$V$81,21,0)</f>
        <v>4</v>
      </c>
      <c r="F43" s="8">
        <v>0</v>
      </c>
      <c r="G43" s="8">
        <f>VLOOKUP(B43,[1]需求汇总表!$A$4:$V$81,22,0)</f>
        <v>0</v>
      </c>
      <c r="H43" s="6">
        <f t="shared" si="1"/>
        <v>4</v>
      </c>
    </row>
    <row r="44" spans="1:8" ht="14.4" customHeight="1" x14ac:dyDescent="0.25">
      <c r="A44" s="14"/>
      <c r="B44" s="6" t="s">
        <v>54</v>
      </c>
      <c r="C44" s="7">
        <f>VLOOKUP(B44,[1]需求汇总表!$A$4:$V$81,20,0)</f>
        <v>2</v>
      </c>
      <c r="D44" s="7">
        <f t="shared" si="0"/>
        <v>7</v>
      </c>
      <c r="E44" s="7">
        <f>VLOOKUP(B44,[1]需求汇总表!$A$4:$V$81,21,0)</f>
        <v>7</v>
      </c>
      <c r="F44" s="8">
        <v>0</v>
      </c>
      <c r="G44" s="8">
        <f>VLOOKUP(B44,[1]需求汇总表!$A$4:$V$81,22,0)</f>
        <v>3</v>
      </c>
      <c r="H44" s="6">
        <f t="shared" si="1"/>
        <v>12</v>
      </c>
    </row>
    <row r="45" spans="1:8" ht="14.4" customHeight="1" x14ac:dyDescent="0.25">
      <c r="A45" s="14"/>
      <c r="B45" s="7" t="s">
        <v>55</v>
      </c>
      <c r="C45" s="7">
        <f>VLOOKUP(B45,[1]需求汇总表!$A$4:$V$81,20,0)</f>
        <v>2</v>
      </c>
      <c r="D45" s="7">
        <f t="shared" si="0"/>
        <v>8</v>
      </c>
      <c r="E45" s="7">
        <f>VLOOKUP(B45,[1]需求汇总表!$A$4:$V$81,21,0)</f>
        <v>8</v>
      </c>
      <c r="F45" s="8">
        <v>0</v>
      </c>
      <c r="G45" s="8">
        <f>VLOOKUP(B45,[1]需求汇总表!$A$4:$V$81,22,0)</f>
        <v>4</v>
      </c>
      <c r="H45" s="6">
        <f t="shared" si="1"/>
        <v>14</v>
      </c>
    </row>
    <row r="46" spans="1:8" s="2" customFormat="1" ht="14.4" customHeight="1" x14ac:dyDescent="0.25">
      <c r="A46" s="15"/>
      <c r="B46" s="7" t="s">
        <v>56</v>
      </c>
      <c r="C46" s="7">
        <f>VLOOKUP(B46,[1]需求汇总表!$A$4:$V$81,20,0)</f>
        <v>3</v>
      </c>
      <c r="D46" s="7">
        <f t="shared" si="0"/>
        <v>10</v>
      </c>
      <c r="E46" s="7">
        <f>VLOOKUP(B46,[1]需求汇总表!$A$4:$V$81,21,0)</f>
        <v>10</v>
      </c>
      <c r="F46" s="8">
        <v>0</v>
      </c>
      <c r="G46" s="8">
        <f>VLOOKUP(B46,[1]需求汇总表!$A$4:$V$81,22,0)</f>
        <v>2</v>
      </c>
      <c r="H46" s="6">
        <f t="shared" si="1"/>
        <v>15</v>
      </c>
    </row>
    <row r="47" spans="1:8" x14ac:dyDescent="0.25">
      <c r="A47" s="13" t="s">
        <v>57</v>
      </c>
      <c r="B47" s="7" t="s">
        <v>58</v>
      </c>
      <c r="C47" s="7">
        <f>VLOOKUP(B47,[1]需求汇总表!$A$4:$V$81,20,0)</f>
        <v>5</v>
      </c>
      <c r="D47" s="7">
        <f t="shared" si="0"/>
        <v>44</v>
      </c>
      <c r="E47" s="7">
        <f>VLOOKUP(B47,[1]需求汇总表!$A$4:$V$81,21,0)</f>
        <v>29</v>
      </c>
      <c r="F47" s="8">
        <v>15</v>
      </c>
      <c r="G47" s="8">
        <f>VLOOKUP(B47,[1]需求汇总表!$A$4:$V$81,22,0)</f>
        <v>16</v>
      </c>
      <c r="H47" s="6">
        <f t="shared" si="1"/>
        <v>65</v>
      </c>
    </row>
    <row r="48" spans="1:8" x14ac:dyDescent="0.25">
      <c r="A48" s="14"/>
      <c r="B48" s="7" t="s">
        <v>59</v>
      </c>
      <c r="C48" s="7">
        <f>VLOOKUP(B48,[1]需求汇总表!$A$4:$V$81,20,0)</f>
        <v>0</v>
      </c>
      <c r="D48" s="7">
        <f t="shared" si="0"/>
        <v>10</v>
      </c>
      <c r="E48" s="7">
        <f>VLOOKUP(B48,[1]需求汇总表!$A$4:$V$81,21,0)</f>
        <v>10</v>
      </c>
      <c r="F48" s="8">
        <v>0</v>
      </c>
      <c r="G48" s="8">
        <f>VLOOKUP(B48,[1]需求汇总表!$A$4:$V$81,22,0)</f>
        <v>5</v>
      </c>
      <c r="H48" s="6">
        <f t="shared" si="1"/>
        <v>15</v>
      </c>
    </row>
    <row r="49" spans="1:8" x14ac:dyDescent="0.25">
      <c r="A49" s="14"/>
      <c r="B49" s="7" t="s">
        <v>60</v>
      </c>
      <c r="C49" s="7">
        <f>VLOOKUP(B49,[1]需求汇总表!$A$4:$V$81,20,0)</f>
        <v>0</v>
      </c>
      <c r="D49" s="7">
        <f t="shared" si="0"/>
        <v>5</v>
      </c>
      <c r="E49" s="7">
        <f>VLOOKUP(B49,[1]需求汇总表!$A$4:$V$81,21,0)</f>
        <v>5</v>
      </c>
      <c r="F49" s="8">
        <v>0</v>
      </c>
      <c r="G49" s="8">
        <f>VLOOKUP(B49,[1]需求汇总表!$A$4:$V$81,22,0)</f>
        <v>5</v>
      </c>
      <c r="H49" s="6">
        <f t="shared" si="1"/>
        <v>10</v>
      </c>
    </row>
    <row r="50" spans="1:8" x14ac:dyDescent="0.25">
      <c r="A50" s="14"/>
      <c r="B50" s="7" t="s">
        <v>61</v>
      </c>
      <c r="C50" s="7">
        <f>VLOOKUP(B50,[1]需求汇总表!$A$4:$V$81,20,0)</f>
        <v>0</v>
      </c>
      <c r="D50" s="7">
        <f t="shared" si="0"/>
        <v>4</v>
      </c>
      <c r="E50" s="7">
        <f>VLOOKUP(B50,[1]需求汇总表!$A$4:$V$81,21,0)</f>
        <v>4</v>
      </c>
      <c r="F50" s="8">
        <v>0</v>
      </c>
      <c r="G50" s="8">
        <f>VLOOKUP(B50,[1]需求汇总表!$A$4:$V$81,22,0)</f>
        <v>2</v>
      </c>
      <c r="H50" s="6">
        <f t="shared" si="1"/>
        <v>6</v>
      </c>
    </row>
    <row r="51" spans="1:8" x14ac:dyDescent="0.25">
      <c r="A51" s="14"/>
      <c r="B51" s="7" t="s">
        <v>62</v>
      </c>
      <c r="C51" s="7">
        <f>VLOOKUP(B51,[1]需求汇总表!$A$4:$V$81,20,0)</f>
        <v>2</v>
      </c>
      <c r="D51" s="7">
        <f t="shared" si="0"/>
        <v>3</v>
      </c>
      <c r="E51" s="7">
        <f>VLOOKUP(B51,[1]需求汇总表!$A$4:$V$81,21,0)</f>
        <v>3</v>
      </c>
      <c r="F51" s="8">
        <v>0</v>
      </c>
      <c r="G51" s="8">
        <f>VLOOKUP(B51,[1]需求汇总表!$A$4:$V$81,22,0)</f>
        <v>2</v>
      </c>
      <c r="H51" s="6">
        <f t="shared" si="1"/>
        <v>7</v>
      </c>
    </row>
    <row r="52" spans="1:8" x14ac:dyDescent="0.25">
      <c r="A52" s="14"/>
      <c r="B52" s="7" t="s">
        <v>63</v>
      </c>
      <c r="C52" s="7">
        <f>VLOOKUP(B52,[1]需求汇总表!$A$4:$V$81,20,0)</f>
        <v>0</v>
      </c>
      <c r="D52" s="7">
        <f t="shared" si="0"/>
        <v>0</v>
      </c>
      <c r="E52" s="7">
        <f>VLOOKUP(B52,[1]需求汇总表!$A$4:$V$81,21,0)</f>
        <v>0</v>
      </c>
      <c r="F52" s="8">
        <v>0</v>
      </c>
      <c r="G52" s="8">
        <f>VLOOKUP(B52,[1]需求汇总表!$A$4:$V$81,22,0)</f>
        <v>4</v>
      </c>
      <c r="H52" s="6">
        <f t="shared" si="1"/>
        <v>4</v>
      </c>
    </row>
    <row r="53" spans="1:8" x14ac:dyDescent="0.25">
      <c r="A53" s="14"/>
      <c r="B53" s="7" t="s">
        <v>64</v>
      </c>
      <c r="C53" s="7">
        <f>VLOOKUP(B53,[1]需求汇总表!$A$4:$V$81,20,0)</f>
        <v>2</v>
      </c>
      <c r="D53" s="7">
        <f t="shared" si="0"/>
        <v>10</v>
      </c>
      <c r="E53" s="7">
        <f>VLOOKUP(B53,[1]需求汇总表!$A$4:$V$81,21,0)</f>
        <v>10</v>
      </c>
      <c r="F53" s="8">
        <v>0</v>
      </c>
      <c r="G53" s="8">
        <f>VLOOKUP(B53,[1]需求汇总表!$A$4:$V$81,22,0)</f>
        <v>3</v>
      </c>
      <c r="H53" s="6">
        <f t="shared" si="1"/>
        <v>15</v>
      </c>
    </row>
    <row r="54" spans="1:8" x14ac:dyDescent="0.25">
      <c r="A54" s="15"/>
      <c r="B54" s="7" t="s">
        <v>65</v>
      </c>
      <c r="C54" s="7">
        <f>VLOOKUP(B54,[1]需求汇总表!$A$4:$V$81,20,0)</f>
        <v>1</v>
      </c>
      <c r="D54" s="7">
        <f t="shared" si="0"/>
        <v>8</v>
      </c>
      <c r="E54" s="7">
        <f>VLOOKUP(B54,[1]需求汇总表!$A$4:$V$81,21,0)</f>
        <v>8</v>
      </c>
      <c r="F54" s="8">
        <v>0</v>
      </c>
      <c r="G54" s="8">
        <f>VLOOKUP(B54,[1]需求汇总表!$A$4:$V$81,22,0)</f>
        <v>2</v>
      </c>
      <c r="H54" s="6">
        <f t="shared" si="1"/>
        <v>11</v>
      </c>
    </row>
    <row r="55" spans="1:8" x14ac:dyDescent="0.25">
      <c r="A55" s="13" t="s">
        <v>66</v>
      </c>
      <c r="B55" s="7" t="s">
        <v>67</v>
      </c>
      <c r="C55" s="7">
        <f>VLOOKUP(B55,[1]需求汇总表!$A$4:$V$81,20,0)</f>
        <v>10</v>
      </c>
      <c r="D55" s="7">
        <f t="shared" si="0"/>
        <v>27</v>
      </c>
      <c r="E55" s="7">
        <f>VLOOKUP(B55,[1]需求汇总表!$A$4:$V$81,21,0)</f>
        <v>17</v>
      </c>
      <c r="F55" s="8">
        <v>10</v>
      </c>
      <c r="G55" s="8">
        <f>VLOOKUP(B55,[1]需求汇总表!$A$4:$V$81,22,0)</f>
        <v>8</v>
      </c>
      <c r="H55" s="6">
        <f t="shared" si="1"/>
        <v>45</v>
      </c>
    </row>
    <row r="56" spans="1:8" x14ac:dyDescent="0.25">
      <c r="A56" s="14"/>
      <c r="B56" s="7" t="s">
        <v>68</v>
      </c>
      <c r="C56" s="7">
        <f>VLOOKUP(B56,[1]需求汇总表!$A$4:$V$81,20,0)</f>
        <v>0</v>
      </c>
      <c r="D56" s="7">
        <f t="shared" si="0"/>
        <v>2</v>
      </c>
      <c r="E56" s="7">
        <f>VLOOKUP(B56,[1]需求汇总表!$A$4:$V$81,21,0)</f>
        <v>2</v>
      </c>
      <c r="F56" s="8">
        <v>0</v>
      </c>
      <c r="G56" s="8">
        <f>VLOOKUP(B56,[1]需求汇总表!$A$4:$V$81,22,0)</f>
        <v>0</v>
      </c>
      <c r="H56" s="6">
        <f t="shared" si="1"/>
        <v>2</v>
      </c>
    </row>
    <row r="57" spans="1:8" x14ac:dyDescent="0.25">
      <c r="A57" s="14"/>
      <c r="B57" s="7" t="s">
        <v>69</v>
      </c>
      <c r="C57" s="7">
        <f>VLOOKUP(B57,[1]需求汇总表!$A$4:$V$81,20,0)</f>
        <v>2</v>
      </c>
      <c r="D57" s="7">
        <f t="shared" si="0"/>
        <v>3</v>
      </c>
      <c r="E57" s="7">
        <f>VLOOKUP(B57,[1]需求汇总表!$A$4:$V$81,21,0)</f>
        <v>3</v>
      </c>
      <c r="F57" s="8">
        <v>0</v>
      </c>
      <c r="G57" s="8">
        <f>VLOOKUP(B57,[1]需求汇总表!$A$4:$V$81,22,0)</f>
        <v>2</v>
      </c>
      <c r="H57" s="6">
        <f t="shared" si="1"/>
        <v>7</v>
      </c>
    </row>
    <row r="58" spans="1:8" x14ac:dyDescent="0.25">
      <c r="A58" s="14"/>
      <c r="B58" s="7" t="s">
        <v>70</v>
      </c>
      <c r="C58" s="7">
        <f>VLOOKUP(B58,[1]需求汇总表!$A$4:$V$81,20,0)</f>
        <v>3</v>
      </c>
      <c r="D58" s="7">
        <f t="shared" si="0"/>
        <v>13</v>
      </c>
      <c r="E58" s="7">
        <f>VLOOKUP(B58,[1]需求汇总表!$A$4:$V$81,21,0)</f>
        <v>13</v>
      </c>
      <c r="F58" s="8">
        <v>0</v>
      </c>
      <c r="G58" s="8">
        <f>VLOOKUP(B58,[1]需求汇总表!$A$4:$V$81,22,0)</f>
        <v>3</v>
      </c>
      <c r="H58" s="6">
        <f t="shared" si="1"/>
        <v>19</v>
      </c>
    </row>
    <row r="59" spans="1:8" x14ac:dyDescent="0.25">
      <c r="A59" s="14"/>
      <c r="B59" s="7" t="s">
        <v>71</v>
      </c>
      <c r="C59" s="7">
        <f>VLOOKUP(B59,[1]需求汇总表!$A$4:$V$81,20,0)</f>
        <v>3</v>
      </c>
      <c r="D59" s="7">
        <f t="shared" si="0"/>
        <v>10</v>
      </c>
      <c r="E59" s="7">
        <f>VLOOKUP(B59,[1]需求汇总表!$A$4:$V$81,21,0)</f>
        <v>10</v>
      </c>
      <c r="F59" s="8">
        <v>0</v>
      </c>
      <c r="G59" s="8">
        <f>VLOOKUP(B59,[1]需求汇总表!$A$4:$V$81,22,0)</f>
        <v>6</v>
      </c>
      <c r="H59" s="6">
        <f t="shared" si="1"/>
        <v>19</v>
      </c>
    </row>
    <row r="60" spans="1:8" x14ac:dyDescent="0.25">
      <c r="A60" s="15"/>
      <c r="B60" s="7" t="s">
        <v>72</v>
      </c>
      <c r="C60" s="7">
        <f>VLOOKUP(B60,[1]需求汇总表!$A$4:$V$81,20,0)</f>
        <v>0</v>
      </c>
      <c r="D60" s="7">
        <f t="shared" si="0"/>
        <v>3</v>
      </c>
      <c r="E60" s="7">
        <f>VLOOKUP(B60,[1]需求汇总表!$A$4:$V$81,21,0)</f>
        <v>3</v>
      </c>
      <c r="F60" s="8">
        <v>0</v>
      </c>
      <c r="G60" s="8">
        <f>VLOOKUP(B60,[1]需求汇总表!$A$4:$V$81,22,0)</f>
        <v>2</v>
      </c>
      <c r="H60" s="6">
        <f t="shared" si="1"/>
        <v>5</v>
      </c>
    </row>
    <row r="61" spans="1:8" ht="21.6" customHeight="1" x14ac:dyDescent="0.25">
      <c r="A61" s="13" t="s">
        <v>73</v>
      </c>
      <c r="B61" s="7" t="s">
        <v>74</v>
      </c>
      <c r="C61" s="7">
        <f>VLOOKUP(B61,[1]需求汇总表!$A$4:$V$81,20,0)</f>
        <v>10</v>
      </c>
      <c r="D61" s="7">
        <f t="shared" si="0"/>
        <v>37</v>
      </c>
      <c r="E61" s="7">
        <f>VLOOKUP(B61,[1]需求汇总表!$A$4:$V$81,21,0)</f>
        <v>27</v>
      </c>
      <c r="F61" s="8">
        <v>10</v>
      </c>
      <c r="G61" s="8">
        <f>VLOOKUP(B61,[1]需求汇总表!$A$4:$V$81,22,0)</f>
        <v>10</v>
      </c>
      <c r="H61" s="6">
        <f t="shared" si="1"/>
        <v>57</v>
      </c>
    </row>
    <row r="62" spans="1:8" x14ac:dyDescent="0.25">
      <c r="A62" s="14"/>
      <c r="B62" s="7" t="s">
        <v>75</v>
      </c>
      <c r="C62" s="7">
        <f>VLOOKUP(B62,[1]需求汇总表!$A$4:$V$81,20,0)</f>
        <v>2</v>
      </c>
      <c r="D62" s="7">
        <f t="shared" si="0"/>
        <v>6</v>
      </c>
      <c r="E62" s="7">
        <f>VLOOKUP(B62,[1]需求汇总表!$A$4:$V$81,21,0)</f>
        <v>6</v>
      </c>
      <c r="F62" s="8">
        <v>0</v>
      </c>
      <c r="G62" s="8">
        <f>VLOOKUP(B62,[1]需求汇总表!$A$4:$V$81,22,0)</f>
        <v>4</v>
      </c>
      <c r="H62" s="6">
        <f t="shared" si="1"/>
        <v>12</v>
      </c>
    </row>
    <row r="63" spans="1:8" x14ac:dyDescent="0.25">
      <c r="A63" s="14"/>
      <c r="B63" s="7" t="s">
        <v>76</v>
      </c>
      <c r="C63" s="7">
        <f>VLOOKUP(B63,[1]需求汇总表!$A$4:$V$81,20,0)</f>
        <v>2</v>
      </c>
      <c r="D63" s="7">
        <f t="shared" si="0"/>
        <v>10</v>
      </c>
      <c r="E63" s="7">
        <f>VLOOKUP(B63,[1]需求汇总表!$A$4:$V$81,21,0)</f>
        <v>10</v>
      </c>
      <c r="F63" s="8">
        <v>0</v>
      </c>
      <c r="G63" s="8">
        <f>VLOOKUP(B63,[1]需求汇总表!$A$4:$V$81,22,0)</f>
        <v>8</v>
      </c>
      <c r="H63" s="6">
        <f t="shared" si="1"/>
        <v>20</v>
      </c>
    </row>
    <row r="64" spans="1:8" x14ac:dyDescent="0.25">
      <c r="A64" s="14"/>
      <c r="B64" s="7" t="s">
        <v>77</v>
      </c>
      <c r="C64" s="7">
        <f>VLOOKUP(B64,[1]需求汇总表!$A$4:$V$81,20,0)</f>
        <v>0</v>
      </c>
      <c r="D64" s="7">
        <f t="shared" si="0"/>
        <v>5</v>
      </c>
      <c r="E64" s="7">
        <f>VLOOKUP(B64,[1]需求汇总表!$A$4:$V$81,21,0)</f>
        <v>5</v>
      </c>
      <c r="F64" s="8">
        <v>0</v>
      </c>
      <c r="G64" s="8">
        <f>VLOOKUP(B64,[1]需求汇总表!$A$4:$V$81,22,0)</f>
        <v>5</v>
      </c>
      <c r="H64" s="6">
        <f t="shared" si="1"/>
        <v>10</v>
      </c>
    </row>
    <row r="65" spans="1:8" x14ac:dyDescent="0.25">
      <c r="A65" s="14"/>
      <c r="B65" s="7" t="s">
        <v>78</v>
      </c>
      <c r="C65" s="7">
        <f>VLOOKUP(B65,[1]需求汇总表!$A$4:$V$81,20,0)</f>
        <v>0</v>
      </c>
      <c r="D65" s="7">
        <f t="shared" si="0"/>
        <v>10</v>
      </c>
      <c r="E65" s="7">
        <f>VLOOKUP(B65,[1]需求汇总表!$A$4:$V$81,21,0)</f>
        <v>10</v>
      </c>
      <c r="F65" s="8">
        <v>0</v>
      </c>
      <c r="G65" s="8">
        <f>VLOOKUP(B65,[1]需求汇总表!$A$4:$V$81,22,0)</f>
        <v>5</v>
      </c>
      <c r="H65" s="6">
        <f t="shared" si="1"/>
        <v>15</v>
      </c>
    </row>
    <row r="66" spans="1:8" x14ac:dyDescent="0.25">
      <c r="A66" s="15"/>
      <c r="B66" s="7" t="s">
        <v>79</v>
      </c>
      <c r="C66" s="7">
        <f>VLOOKUP(B66,[1]需求汇总表!$A$4:$V$81,20,0)</f>
        <v>2</v>
      </c>
      <c r="D66" s="7">
        <f t="shared" si="0"/>
        <v>6</v>
      </c>
      <c r="E66" s="7">
        <f>VLOOKUP(B66,[1]需求汇总表!$A$4:$V$81,21,0)</f>
        <v>6</v>
      </c>
      <c r="F66" s="8">
        <v>0</v>
      </c>
      <c r="G66" s="8">
        <f>VLOOKUP(B66,[1]需求汇总表!$A$4:$V$81,22,0)</f>
        <v>2</v>
      </c>
      <c r="H66" s="6">
        <f t="shared" si="1"/>
        <v>10</v>
      </c>
    </row>
    <row r="67" spans="1:8" x14ac:dyDescent="0.25">
      <c r="A67" s="9" t="s">
        <v>106</v>
      </c>
      <c r="B67" s="7" t="s">
        <v>105</v>
      </c>
      <c r="C67" s="7">
        <v>0</v>
      </c>
      <c r="D67" s="7">
        <f t="shared" si="0"/>
        <v>10</v>
      </c>
      <c r="E67" s="7">
        <v>0</v>
      </c>
      <c r="F67" s="8">
        <v>10</v>
      </c>
      <c r="G67" s="8">
        <v>0</v>
      </c>
      <c r="H67" s="6">
        <f t="shared" si="1"/>
        <v>10</v>
      </c>
    </row>
    <row r="68" spans="1:8" x14ac:dyDescent="0.25">
      <c r="A68" s="13" t="s">
        <v>80</v>
      </c>
      <c r="B68" s="7" t="s">
        <v>81</v>
      </c>
      <c r="C68" s="7">
        <f>VLOOKUP(B68,[1]需求汇总表!$A$4:$V$81,20,0)</f>
        <v>2</v>
      </c>
      <c r="D68" s="7">
        <f t="shared" si="0"/>
        <v>19</v>
      </c>
      <c r="E68" s="7">
        <f>VLOOKUP(B68,[1]需求汇总表!$A$4:$V$81,21,0)</f>
        <v>9</v>
      </c>
      <c r="F68" s="8">
        <v>10</v>
      </c>
      <c r="G68" s="8">
        <f>VLOOKUP(B68,[1]需求汇总表!$A$4:$V$81,22,0)</f>
        <v>4</v>
      </c>
      <c r="H68" s="6">
        <f t="shared" si="1"/>
        <v>25</v>
      </c>
    </row>
    <row r="69" spans="1:8" x14ac:dyDescent="0.25">
      <c r="A69" s="14"/>
      <c r="B69" s="7" t="s">
        <v>82</v>
      </c>
      <c r="C69" s="7">
        <f>VLOOKUP(B69,[1]需求汇总表!$A$4:$V$81,20,0)</f>
        <v>0</v>
      </c>
      <c r="D69" s="7">
        <f t="shared" si="0"/>
        <v>1</v>
      </c>
      <c r="E69" s="7">
        <f>VLOOKUP(B69,[1]需求汇总表!$A$4:$V$81,21,0)</f>
        <v>1</v>
      </c>
      <c r="F69" s="8">
        <v>0</v>
      </c>
      <c r="G69" s="8">
        <f>VLOOKUP(B69,[1]需求汇总表!$A$4:$V$81,22,0)</f>
        <v>0</v>
      </c>
      <c r="H69" s="6">
        <f t="shared" si="1"/>
        <v>1</v>
      </c>
    </row>
    <row r="70" spans="1:8" x14ac:dyDescent="0.25">
      <c r="A70" s="14"/>
      <c r="B70" s="7" t="s">
        <v>83</v>
      </c>
      <c r="C70" s="7">
        <f>VLOOKUP(B70,[1]需求汇总表!$A$4:$V$81,20,0)</f>
        <v>1</v>
      </c>
      <c r="D70" s="7">
        <f t="shared" ref="D70:D85" si="2">E70+F70</f>
        <v>2</v>
      </c>
      <c r="E70" s="7">
        <f>VLOOKUP(B70,[1]需求汇总表!$A$4:$V$81,21,0)</f>
        <v>2</v>
      </c>
      <c r="F70" s="8">
        <v>0</v>
      </c>
      <c r="G70" s="8">
        <f>VLOOKUP(B70,[1]需求汇总表!$A$4:$V$81,22,0)</f>
        <v>1</v>
      </c>
      <c r="H70" s="6">
        <f t="shared" ref="H70:H85" si="3">C70+D70+G70</f>
        <v>4</v>
      </c>
    </row>
    <row r="71" spans="1:8" x14ac:dyDescent="0.25">
      <c r="A71" s="14"/>
      <c r="B71" s="7" t="s">
        <v>84</v>
      </c>
      <c r="C71" s="7">
        <f>VLOOKUP(B71,[1]需求汇总表!$A$4:$V$81,20,0)</f>
        <v>1</v>
      </c>
      <c r="D71" s="7">
        <f t="shared" si="2"/>
        <v>1</v>
      </c>
      <c r="E71" s="7">
        <f>VLOOKUP(B71,[1]需求汇总表!$A$4:$V$81,21,0)</f>
        <v>1</v>
      </c>
      <c r="F71" s="8">
        <v>0</v>
      </c>
      <c r="G71" s="8">
        <f>VLOOKUP(B71,[1]需求汇总表!$A$4:$V$81,22,0)</f>
        <v>0</v>
      </c>
      <c r="H71" s="6">
        <f t="shared" si="3"/>
        <v>2</v>
      </c>
    </row>
    <row r="72" spans="1:8" x14ac:dyDescent="0.25">
      <c r="A72" s="14"/>
      <c r="B72" s="7" t="s">
        <v>85</v>
      </c>
      <c r="C72" s="7">
        <f>VLOOKUP(B72,[1]需求汇总表!$A$4:$V$81,20,0)</f>
        <v>0</v>
      </c>
      <c r="D72" s="7">
        <f t="shared" si="2"/>
        <v>1</v>
      </c>
      <c r="E72" s="7">
        <f>VLOOKUP(B72,[1]需求汇总表!$A$4:$V$81,21,0)</f>
        <v>1</v>
      </c>
      <c r="F72" s="8">
        <v>0</v>
      </c>
      <c r="G72" s="8">
        <f>VLOOKUP(B72,[1]需求汇总表!$A$4:$V$81,22,0)</f>
        <v>0</v>
      </c>
      <c r="H72" s="6">
        <f t="shared" si="3"/>
        <v>1</v>
      </c>
    </row>
    <row r="73" spans="1:8" x14ac:dyDescent="0.25">
      <c r="A73" s="14"/>
      <c r="B73" s="7" t="s">
        <v>86</v>
      </c>
      <c r="C73" s="7">
        <f>VLOOKUP(B73,[1]需求汇总表!$A$4:$V$81,20,0)</f>
        <v>1</v>
      </c>
      <c r="D73" s="7">
        <f t="shared" si="2"/>
        <v>1</v>
      </c>
      <c r="E73" s="7">
        <f>VLOOKUP(B73,[1]需求汇总表!$A$4:$V$81,21,0)</f>
        <v>1</v>
      </c>
      <c r="F73" s="8">
        <v>0</v>
      </c>
      <c r="G73" s="8">
        <f>VLOOKUP(B73,[1]需求汇总表!$A$4:$V$81,22,0)</f>
        <v>4</v>
      </c>
      <c r="H73" s="6">
        <f t="shared" si="3"/>
        <v>6</v>
      </c>
    </row>
    <row r="74" spans="1:8" x14ac:dyDescent="0.25">
      <c r="A74" s="15"/>
      <c r="B74" s="7" t="s">
        <v>87</v>
      </c>
      <c r="C74" s="7">
        <f>VLOOKUP(B74,[1]需求汇总表!$A$4:$V$81,20,0)</f>
        <v>2</v>
      </c>
      <c r="D74" s="7">
        <f t="shared" si="2"/>
        <v>5</v>
      </c>
      <c r="E74" s="7">
        <f>VLOOKUP(B74,[1]需求汇总表!$A$4:$V$81,21,0)</f>
        <v>5</v>
      </c>
      <c r="F74" s="8">
        <v>0</v>
      </c>
      <c r="G74" s="8">
        <f>VLOOKUP(B74,[1]需求汇总表!$A$4:$V$81,22,0)</f>
        <v>2</v>
      </c>
      <c r="H74" s="6">
        <f t="shared" si="3"/>
        <v>9</v>
      </c>
    </row>
    <row r="75" spans="1:8" x14ac:dyDescent="0.25">
      <c r="A75" s="13" t="s">
        <v>88</v>
      </c>
      <c r="B75" s="7" t="s">
        <v>89</v>
      </c>
      <c r="C75" s="7">
        <f>VLOOKUP(B75,[1]需求汇总表!$A$4:$V$81,20,0)</f>
        <v>3</v>
      </c>
      <c r="D75" s="7">
        <f t="shared" si="2"/>
        <v>25</v>
      </c>
      <c r="E75" s="7">
        <f>VLOOKUP(B75,[1]需求汇总表!$A$4:$V$81,21,0)</f>
        <v>10</v>
      </c>
      <c r="F75" s="8">
        <v>15</v>
      </c>
      <c r="G75" s="8">
        <f>VLOOKUP(B75,[1]需求汇总表!$A$4:$V$81,22,0)</f>
        <v>7</v>
      </c>
      <c r="H75" s="6">
        <f t="shared" si="3"/>
        <v>35</v>
      </c>
    </row>
    <row r="76" spans="1:8" x14ac:dyDescent="0.25">
      <c r="A76" s="14"/>
      <c r="B76" s="7" t="s">
        <v>90</v>
      </c>
      <c r="C76" s="7">
        <f>VLOOKUP(B76,[1]需求汇总表!$A$4:$V$81,20,0)</f>
        <v>1</v>
      </c>
      <c r="D76" s="7">
        <f t="shared" si="2"/>
        <v>12</v>
      </c>
      <c r="E76" s="7">
        <f>VLOOKUP(B76,[1]需求汇总表!$A$4:$V$81,21,0)</f>
        <v>12</v>
      </c>
      <c r="F76" s="8">
        <v>0</v>
      </c>
      <c r="G76" s="8">
        <f>VLOOKUP(B76,[1]需求汇总表!$A$4:$V$81,22,0)</f>
        <v>7</v>
      </c>
      <c r="H76" s="6">
        <f t="shared" si="3"/>
        <v>20</v>
      </c>
    </row>
    <row r="77" spans="1:8" x14ac:dyDescent="0.25">
      <c r="A77" s="14"/>
      <c r="B77" s="7" t="s">
        <v>91</v>
      </c>
      <c r="C77" s="7">
        <f>VLOOKUP(B77,[1]需求汇总表!$A$4:$V$81,20,0)</f>
        <v>0</v>
      </c>
      <c r="D77" s="7">
        <f t="shared" si="2"/>
        <v>2</v>
      </c>
      <c r="E77" s="7">
        <f>VLOOKUP(B77,[1]需求汇总表!$A$4:$V$81,21,0)</f>
        <v>2</v>
      </c>
      <c r="F77" s="8">
        <v>0</v>
      </c>
      <c r="G77" s="8">
        <f>VLOOKUP(B77,[1]需求汇总表!$A$4:$V$81,22,0)</f>
        <v>2</v>
      </c>
      <c r="H77" s="6">
        <f t="shared" si="3"/>
        <v>4</v>
      </c>
    </row>
    <row r="78" spans="1:8" x14ac:dyDescent="0.25">
      <c r="A78" s="15"/>
      <c r="B78" s="7" t="s">
        <v>92</v>
      </c>
      <c r="C78" s="7">
        <f>VLOOKUP(B78,[1]需求汇总表!$A$4:$V$81,20,0)</f>
        <v>3</v>
      </c>
      <c r="D78" s="7">
        <f t="shared" si="2"/>
        <v>6</v>
      </c>
      <c r="E78" s="7">
        <f>VLOOKUP(B78,[1]需求汇总表!$A$4:$V$81,21,0)</f>
        <v>6</v>
      </c>
      <c r="F78" s="8">
        <v>0</v>
      </c>
      <c r="G78" s="8">
        <f>VLOOKUP(B78,[1]需求汇总表!$A$4:$V$81,22,0)</f>
        <v>3</v>
      </c>
      <c r="H78" s="6">
        <f t="shared" si="3"/>
        <v>12</v>
      </c>
    </row>
    <row r="79" spans="1:8" x14ac:dyDescent="0.25">
      <c r="A79" s="13" t="s">
        <v>93</v>
      </c>
      <c r="B79" s="7" t="s">
        <v>94</v>
      </c>
      <c r="C79" s="7">
        <f>VLOOKUP(B79,[1]需求汇总表!$A$4:$V$81,20,0)</f>
        <v>2</v>
      </c>
      <c r="D79" s="7">
        <f t="shared" si="2"/>
        <v>25</v>
      </c>
      <c r="E79" s="7">
        <f>VLOOKUP(B79,[1]需求汇总表!$A$4:$V$81,21,0)</f>
        <v>10</v>
      </c>
      <c r="F79" s="8">
        <v>15</v>
      </c>
      <c r="G79" s="8">
        <f>VLOOKUP(B79,[1]需求汇总表!$A$4:$V$81,22,0)</f>
        <v>4</v>
      </c>
      <c r="H79" s="6">
        <f t="shared" si="3"/>
        <v>31</v>
      </c>
    </row>
    <row r="80" spans="1:8" x14ac:dyDescent="0.25">
      <c r="A80" s="14"/>
      <c r="B80" s="7" t="s">
        <v>95</v>
      </c>
      <c r="C80" s="7">
        <f>VLOOKUP(B80,[1]需求汇总表!$A$4:$V$81,20,0)</f>
        <v>0</v>
      </c>
      <c r="D80" s="7">
        <f t="shared" si="2"/>
        <v>6</v>
      </c>
      <c r="E80" s="7">
        <f>VLOOKUP(B80,[1]需求汇总表!$A$4:$V$81,21,0)</f>
        <v>6</v>
      </c>
      <c r="F80" s="8">
        <v>0</v>
      </c>
      <c r="G80" s="8">
        <f>VLOOKUP(B80,[1]需求汇总表!$A$4:$V$81,22,0)</f>
        <v>2</v>
      </c>
      <c r="H80" s="6">
        <f t="shared" si="3"/>
        <v>8</v>
      </c>
    </row>
    <row r="81" spans="1:8" x14ac:dyDescent="0.25">
      <c r="A81" s="15"/>
      <c r="B81" s="7" t="s">
        <v>96</v>
      </c>
      <c r="C81" s="7">
        <f>VLOOKUP(B81,[1]需求汇总表!$A$4:$V$81,20,0)</f>
        <v>0</v>
      </c>
      <c r="D81" s="7">
        <f t="shared" si="2"/>
        <v>2</v>
      </c>
      <c r="E81" s="7">
        <f>VLOOKUP(B81,[1]需求汇总表!$A$4:$V$81,21,0)</f>
        <v>2</v>
      </c>
      <c r="F81" s="8">
        <v>0</v>
      </c>
      <c r="G81" s="8">
        <f>VLOOKUP(B81,[1]需求汇总表!$A$4:$V$81,22,0)</f>
        <v>0</v>
      </c>
      <c r="H81" s="6">
        <f t="shared" si="3"/>
        <v>2</v>
      </c>
    </row>
    <row r="82" spans="1:8" x14ac:dyDescent="0.25">
      <c r="A82" s="6" t="s">
        <v>97</v>
      </c>
      <c r="B82" s="7" t="s">
        <v>98</v>
      </c>
      <c r="C82" s="7">
        <f>VLOOKUP(B82,[1]需求汇总表!$A$4:$V$81,20,0)</f>
        <v>5</v>
      </c>
      <c r="D82" s="7">
        <f t="shared" si="2"/>
        <v>24</v>
      </c>
      <c r="E82" s="7">
        <f>VLOOKUP(B82,[1]需求汇总表!$A$4:$V$81,21,0)</f>
        <v>24</v>
      </c>
      <c r="F82" s="8">
        <v>0</v>
      </c>
      <c r="G82" s="8">
        <f>VLOOKUP(B82,[1]需求汇总表!$A$4:$V$81,22,0)</f>
        <v>0</v>
      </c>
      <c r="H82" s="6">
        <f t="shared" si="3"/>
        <v>29</v>
      </c>
    </row>
    <row r="83" spans="1:8" x14ac:dyDescent="0.25">
      <c r="A83" s="6" t="s">
        <v>99</v>
      </c>
      <c r="B83" s="7" t="s">
        <v>100</v>
      </c>
      <c r="C83" s="7">
        <f>VLOOKUP(B83,[1]需求汇总表!$A$4:$V$81,20,0)</f>
        <v>5</v>
      </c>
      <c r="D83" s="7">
        <f t="shared" si="2"/>
        <v>10</v>
      </c>
      <c r="E83" s="7">
        <f>VLOOKUP(B83,[1]需求汇总表!$A$4:$V$81,21,0)</f>
        <v>10</v>
      </c>
      <c r="F83" s="8">
        <v>0</v>
      </c>
      <c r="G83" s="8">
        <f>VLOOKUP(B83,[1]需求汇总表!$A$4:$V$81,22,0)</f>
        <v>0</v>
      </c>
      <c r="H83" s="6">
        <f t="shared" si="3"/>
        <v>15</v>
      </c>
    </row>
    <row r="84" spans="1:8" x14ac:dyDescent="0.25">
      <c r="A84" s="6" t="s">
        <v>101</v>
      </c>
      <c r="B84" s="7" t="s">
        <v>102</v>
      </c>
      <c r="C84" s="7">
        <f>VLOOKUP(B84,[1]需求汇总表!$A$4:$V$81,20,0)</f>
        <v>3</v>
      </c>
      <c r="D84" s="7">
        <f t="shared" si="2"/>
        <v>14</v>
      </c>
      <c r="E84" s="7">
        <f>VLOOKUP(B84,[1]需求汇总表!$A$4:$V$81,21,0)</f>
        <v>14</v>
      </c>
      <c r="F84" s="8">
        <v>0</v>
      </c>
      <c r="G84" s="8">
        <f>VLOOKUP(B84,[1]需求汇总表!$A$4:$V$81,22,0)</f>
        <v>0</v>
      </c>
      <c r="H84" s="6">
        <f t="shared" si="3"/>
        <v>17</v>
      </c>
    </row>
    <row r="85" spans="1:8" x14ac:dyDescent="0.25">
      <c r="A85" s="6" t="s">
        <v>5</v>
      </c>
      <c r="B85" s="6"/>
      <c r="C85" s="6">
        <f>SUM(C5:C84)</f>
        <v>170</v>
      </c>
      <c r="D85" s="7">
        <f t="shared" si="2"/>
        <v>865</v>
      </c>
      <c r="E85" s="6">
        <f>SUM(E5:E84)</f>
        <v>665</v>
      </c>
      <c r="F85" s="6">
        <f>SUM(F5:F84)</f>
        <v>200</v>
      </c>
      <c r="G85" s="6">
        <f>SUM(G5:G84)</f>
        <v>360</v>
      </c>
      <c r="H85" s="6">
        <f t="shared" si="3"/>
        <v>1395</v>
      </c>
    </row>
  </sheetData>
  <autoFilter ref="A4:H85" xr:uid="{00000000-0009-0000-0000-000000000000}"/>
  <mergeCells count="18">
    <mergeCell ref="A75:A78"/>
    <mergeCell ref="A79:A81"/>
    <mergeCell ref="B3:B4"/>
    <mergeCell ref="A40:A46"/>
    <mergeCell ref="A47:A54"/>
    <mergeCell ref="A55:A60"/>
    <mergeCell ref="A61:A66"/>
    <mergeCell ref="A68:A74"/>
    <mergeCell ref="A15:A19"/>
    <mergeCell ref="A20:A26"/>
    <mergeCell ref="A27:A31"/>
    <mergeCell ref="A32:A34"/>
    <mergeCell ref="A35:A38"/>
    <mergeCell ref="A2:H2"/>
    <mergeCell ref="C3:H3"/>
    <mergeCell ref="A3:A4"/>
    <mergeCell ref="A6:A8"/>
    <mergeCell ref="A10:A14"/>
  </mergeCells>
  <phoneticPr fontId="8" type="noConversion"/>
  <pageMargins left="0.70866141732283505" right="0.70866141732283505" top="0.74803149606299202" bottom="0.74803149606299202" header="0.31496062992126" footer="0.31496062992126"/>
  <pageSetup paperSize="9" scale="98" fitToHeight="0" orientation="portrait" r:id="rId1"/>
  <ignoredErrors>
    <ignoredError sqref="D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需求汇总表</vt:lpstr>
      <vt:lpstr>需求汇总表!Print_Titles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吴彦惠</dc:creator>
  <cp:lastModifiedBy>SCNX</cp:lastModifiedBy>
  <cp:lastPrinted>2022-11-30T01:08:31Z</cp:lastPrinted>
  <dcterms:created xsi:type="dcterms:W3CDTF">2020-11-30T06:56:00Z</dcterms:created>
  <dcterms:modified xsi:type="dcterms:W3CDTF">2022-11-30T01:08:34Z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691DAE5E1EA142E7BCFC77AE6616581C</vt:lpwstr>
  </property>
</Properties>
</file>