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u\Downloads\"/>
    </mc:Choice>
  </mc:AlternateContent>
  <bookViews>
    <workbookView windowWidth="24750" windowHeight="10480" tabRatio="500"/>
  </bookViews>
  <sheets>
    <sheet name="在招机构汇总" sheetId="1" r:id="rId1"/>
    <sheet name="按省份统计" sheetId="2" r:id="rId2"/>
    <sheet name="按机构类型统计" sheetId="3" r:id="rId3"/>
    <sheet name="已截止及暂未发布（参考）" sheetId="4" r:id="rId4"/>
    <sheet name="说明" sheetId="5" r:id="rId5"/>
  </sheets>
  <definedNames>
    <definedName name="_xlnm._FilterDatabase" localSheetId="0" hidden="1">在招机构汇总!$A$1:$F$19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<sst xmlns="http://schemas.openxmlformats.org/spreadsheetml/2006/main" count="275" uniqueCount="200">
  <si>
    <t>招聘单位</t>
  </si>
  <si>
    <t>所在省份</t>
  </si>
  <si>
    <t>招聘类型</t>
  </si>
  <si>
    <t>招聘人数</t>
  </si>
  <si>
    <t>报名截止时间</t>
  </si>
  <si>
    <t>投递入口/渠道</t>
  </si>
  <si>
    <t>四川省农村信用社联合社（四川农商银行）</t>
  </si>
  <si>
    <t>四川</t>
  </si>
  <si>
    <t>校园招聘</t>
  </si>
  <si>
    <t>2026-11-22</t>
  </si>
  <si>
    <t>https://wow.liepin.com/scnsxz2027/index.html</t>
  </si>
  <si>
    <t>广东省农村信用社联合社2027届校园招聘公告</t>
  </si>
  <si>
    <t>广东</t>
  </si>
  <si>
    <t>2026-11-29 23:59</t>
  </si>
  <si>
    <t>https://gdrcu2027.iguopin.com/</t>
  </si>
  <si>
    <t>浙江农商联合银行</t>
  </si>
  <si>
    <t>浙江</t>
  </si>
  <si>
    <t>2026-10-30</t>
  </si>
  <si>
    <t>https://zjrchrx.zj96596.com:20080/recruit/talent/official.html#/zn</t>
  </si>
  <si>
    <t>甘肃农商银行（甘肃省农村信用社联合社）</t>
  </si>
  <si>
    <t>甘肃</t>
  </si>
  <si>
    <t>若干</t>
  </si>
  <si>
    <t>2026-10-31 18:00</t>
  </si>
  <si>
    <t>https://www.gsrcu.com</t>
  </si>
  <si>
    <t>陕西省农村信用社联合社</t>
  </si>
  <si>
    <t>陕西</t>
  </si>
  <si>
    <t>2026-11-01</t>
  </si>
  <si>
    <t>https://www.zhipin.com/kj/sxnxkj2026</t>
  </si>
  <si>
    <t>上海农商银行</t>
  </si>
  <si>
    <t>上海</t>
  </si>
  <si>
    <t>2026-10-31</t>
  </si>
  <si>
    <t>https://shrcb.zhiye.com/campus/jobs</t>
  </si>
  <si>
    <t>辽宁农商银行</t>
  </si>
  <si>
    <t>辽宁</t>
  </si>
  <si>
    <t>2026-11-10</t>
  </si>
  <si>
    <t>https://campus.51job.com/lnrcb2027</t>
  </si>
  <si>
    <t>新疆农商银行（新疆农信社）</t>
  </si>
  <si>
    <t>新疆</t>
  </si>
  <si>
    <t>2026-11-08 24:00</t>
  </si>
  <si>
    <t>https://xjnsyh2026.zhaopin.com</t>
  </si>
  <si>
    <t>重庆农村商业银行</t>
  </si>
  <si>
    <t>重庆</t>
  </si>
  <si>
    <t>2026-11-06 17:00</t>
  </si>
  <si>
    <t>http://campus.51job.com/CQRCB2027</t>
  </si>
  <si>
    <t>广州农商银行</t>
  </si>
  <si>
    <t>https://cdms.grcbank.com:8083/yp/school</t>
  </si>
  <si>
    <t>天津农商银行</t>
  </si>
  <si>
    <t>天津</t>
  </si>
  <si>
    <t>2026-11-22 24:00</t>
  </si>
  <si>
    <t>http://campus.51job.com/trcbank2027</t>
  </si>
  <si>
    <t>东莞农商银行</t>
  </si>
  <si>
    <t>2026-11-15</t>
  </si>
  <si>
    <t>https://mp.weixin.qq.com/s/7BMI7bfcc7wlCndgzWLe1Q</t>
  </si>
  <si>
    <t>南海农商银行</t>
  </si>
  <si>
    <t>2026-11-18</t>
  </si>
  <si>
    <t>www.nanhaibank.com</t>
  </si>
  <si>
    <t>惠州农商银行</t>
  </si>
  <si>
    <t>https://job.hznsyh.com/onlineRecruitH5/?empId=1339</t>
  </si>
  <si>
    <t>青岛农商银行</t>
  </si>
  <si>
    <t>山东</t>
  </si>
  <si>
    <t>社会招聘</t>
  </si>
  <si>
    <t>2026-12-31</t>
  </si>
  <si>
    <t>https://www.qrcb.com.cn/qrcb/rczp/#/home</t>
  </si>
  <si>
    <t>杭州联合银行</t>
  </si>
  <si>
    <t>2026-10-31 24:00</t>
  </si>
  <si>
    <t>https://urcb2027.zhaopin.com/</t>
  </si>
  <si>
    <t>萧山农商银行</t>
  </si>
  <si>
    <t>https://webapp.zhaopin.com/2026/hd/zjxsn0921ZL85636/</t>
  </si>
  <si>
    <t>临安农商银行</t>
  </si>
  <si>
    <t>https://campus.51job.com/lnnsbank2027/job.html</t>
  </si>
  <si>
    <t>省份</t>
  </si>
  <si>
    <t>在招机构数</t>
  </si>
  <si>
    <t>已公布人数机构数</t>
  </si>
  <si>
    <t>计划招聘人数合计</t>
  </si>
  <si>
    <t>占明确人数比例</t>
  </si>
  <si>
    <t>北京</t>
  </si>
  <si>
    <t>合计</t>
  </si>
  <si>
    <t>机构类型</t>
  </si>
  <si>
    <t>代表机构</t>
  </si>
  <si>
    <t>省级农商联合银行</t>
  </si>
  <si>
    <t>四川农商银行、浙江农商联合银行</t>
  </si>
  <si>
    <t>省级农商银行</t>
  </si>
  <si>
    <t>甘肃农商银行、辽宁农商银行、新疆农商银行</t>
  </si>
  <si>
    <t>省级农信联社</t>
  </si>
  <si>
    <t>广东省农信联社、陕西省农信联社</t>
  </si>
  <si>
    <t>直辖市农商银行</t>
  </si>
  <si>
    <t>北京农商银行、上海农商银行、重庆农商银行、天津农商银行</t>
  </si>
  <si>
    <t>计划单列市农商银行</t>
  </si>
  <si>
    <t>深圳农商银行、青岛农商银行</t>
  </si>
  <si>
    <t>省会农商银行</t>
  </si>
  <si>
    <t>广州农商银行、杭州联合银行</t>
  </si>
  <si>
    <t>地市农商银行</t>
  </si>
  <si>
    <t>东莞农商银行、南海农商银行、惠州农商银行、河源农商银行、顺德农商银行、瑞丰银行</t>
  </si>
  <si>
    <t>县级农商银行</t>
  </si>
  <si>
    <t>南雄农商银行、萧山农商银行、临安农商银行、桐庐农商银行、余姚农商银行、慈溪农商银行、镇海农商银行、新昌农商银行、诸暨农商银行</t>
  </si>
  <si>
    <t>机构/地区</t>
  </si>
  <si>
    <t>状态</t>
  </si>
  <si>
    <t>招聘规模（公告口径）</t>
  </si>
  <si>
    <t>报名时间/截止</t>
  </si>
  <si>
    <t>备注</t>
  </si>
  <si>
    <t>江苏省农村商业银行系统（省联社及辖内农商行）</t>
  </si>
  <si>
    <t>江苏</t>
  </si>
  <si>
    <t>已截止</t>
  </si>
  <si>
    <t>约1270人</t>
  </si>
  <si>
    <t>2026-10-24 12:00 截止</t>
  </si>
  <si>
    <t>全省统一网申，含省联社本部80人；省内部分农商行可能另有批次</t>
  </si>
  <si>
    <t>常熟农商银行</t>
  </si>
  <si>
    <t>200人</t>
  </si>
  <si>
    <t>通用岗、金融投资岗、管理培训生</t>
  </si>
  <si>
    <t>张家港农商银行</t>
  </si>
  <si>
    <t>110人</t>
  </si>
  <si>
    <t>管理培训生、金融科技岗、通用岗</t>
  </si>
  <si>
    <t>安徽省农村信用社联合社</t>
  </si>
  <si>
    <t>安徽</t>
  </si>
  <si>
    <t>60人</t>
  </si>
  <si>
    <t>2026-10-12 截止</t>
  </si>
  <si>
    <t>金融科技岗50人、金融业务岗10人</t>
  </si>
  <si>
    <t>广西农商联合银行（广西农合机构）</t>
  </si>
  <si>
    <t>广西</t>
  </si>
  <si>
    <t>200人（校招108+社招92）</t>
  </si>
  <si>
    <t>2026-10-08 24:00 截止</t>
  </si>
  <si>
    <t>全区86家农合机构统一招聘</t>
  </si>
  <si>
    <t>福建农信（农商银行/农信社）</t>
  </si>
  <si>
    <t>福建</t>
  </si>
  <si>
    <t>193—203人</t>
  </si>
  <si>
    <t>2026-06-30 截止</t>
  </si>
  <si>
    <t>全省统一社招，含免笔试类与笔试类</t>
  </si>
  <si>
    <t>江西农商联合银行</t>
  </si>
  <si>
    <t>江西</t>
  </si>
  <si>
    <t>30人</t>
  </si>
  <si>
    <t>2026-08-31 截止</t>
  </si>
  <si>
    <t>金融科技岗</t>
  </si>
  <si>
    <t>内蒙古农商银行</t>
  </si>
  <si>
    <t>内蒙古</t>
  </si>
  <si>
    <t>未公开</t>
  </si>
  <si>
    <t>2026年7月</t>
  </si>
  <si>
    <t>2027届统一公告尚未发布</t>
  </si>
  <si>
    <t>云南省农村信用社</t>
  </si>
  <si>
    <t>云南</t>
  </si>
  <si>
    <t>暂未发布</t>
  </si>
  <si>
    <t>—</t>
  </si>
  <si>
    <t>预计2026年12月—2027年3月分批发布</t>
  </si>
  <si>
    <t>往年分批次由省联社及各行社发布</t>
  </si>
  <si>
    <t>河南省农村信用社</t>
  </si>
  <si>
    <t>河南</t>
  </si>
  <si>
    <t>预计2026年11月中旬</t>
  </si>
  <si>
    <t>以省联社官网公告为准</t>
  </si>
  <si>
    <t>河北省农村信用社联合社</t>
  </si>
  <si>
    <t>河北</t>
  </si>
  <si>
    <t>往年集中在10—11月或次年1—3月</t>
  </si>
  <si>
    <t>官网 www.hebnx.com 招聘公告栏</t>
  </si>
  <si>
    <t>山西省农村信用社</t>
  </si>
  <si>
    <t>山西</t>
  </si>
  <si>
    <t>往年年底至次年年初</t>
  </si>
  <si>
    <t>以省联社及各县市农商行公告为准</t>
  </si>
  <si>
    <t>湖北省农村信用社联合社</t>
  </si>
  <si>
    <t>湖北</t>
  </si>
  <si>
    <t>往年9—10月或次年4—5月</t>
  </si>
  <si>
    <t>官网 www.hbxh.com.cn</t>
  </si>
  <si>
    <t>湖南省农村信用社联合社</t>
  </si>
  <si>
    <t>湖南</t>
  </si>
  <si>
    <t>部分已截止</t>
  </si>
  <si>
    <t>各地市分别发布</t>
  </si>
  <si>
    <t>长沙/湘潭/衡阳等秋季批次已截止</t>
  </si>
  <si>
    <t>省联社统一公告尚未发布，各地市行社自行发布</t>
  </si>
  <si>
    <t>吉林省农村信用社</t>
  </si>
  <si>
    <t>吉林</t>
  </si>
  <si>
    <t>以官网公告为准</t>
  </si>
  <si>
    <t>黑龙江省农村信用社联合社</t>
  </si>
  <si>
    <t>黑龙江</t>
  </si>
  <si>
    <t>待核实</t>
  </si>
  <si>
    <t>2026年7—8月发布2027届校招</t>
  </si>
  <si>
    <t>请以官网最新公告确认是否仍在报名期</t>
  </si>
  <si>
    <t>青海省农商银行（农信社）系统</t>
  </si>
  <si>
    <t>青海</t>
  </si>
  <si>
    <t>往年约120人（含省联社）</t>
  </si>
  <si>
    <t>往年10月底至11月</t>
  </si>
  <si>
    <t>2027年度公告请以官方发布为准</t>
  </si>
  <si>
    <t>宁夏黄河农村商业银行</t>
  </si>
  <si>
    <t>宁夏</t>
  </si>
  <si>
    <t>以官方招聘公告为准</t>
  </si>
  <si>
    <t>中国农商银行/农村信用社在招岗位汇总 — 说明</t>
  </si>
  <si>
    <t>一、统计口径</t>
  </si>
  <si>
    <t>1. 本表统计范围：全国农村商业银行、农村信用社（含省级农信联社、省级农商联合银行、市县级农商银行）中，“仍在招聘”的机构，即报名截止时间在 2026-10-29 之后，或明确为常态化/长期有效、招满即止的机构。</t>
  </si>
  <si>
    <t>2. “在招机构汇总”共列示 30 家机构，均为 2027 届校园招聘或 2026 年社会招聘的有效在招批次。</t>
  </si>
  <si>
    <t>3. 报名截止时间已按公告原文填写；其中标注“长期有效”“招满即止”的为常态化招聘，无固定截止日期。</t>
  </si>
  <si>
    <t>4. 数据检索截止时间：2026-10-29。招聘信息时效性强，投递前请以机构官方公告和报名系统为准。</t>
  </si>
  <si>
    <t>二、人数口径</t>
  </si>
  <si>
    <t>1. “计划招聘人数”以官方公告披露的数字为准，逐岗位相加得出。</t>
  </si>
  <si>
    <t>2. 公告未公开统一人数的机构，标注为“未公开”，不作估算；“约39”等为按公告分项岗位人数相加的参考值。</t>
  </si>
  <si>
    <t>3. “按省份统计”“按机构类型统计”两张表中的“计划招聘人数合计”自动忽略“未公开”的机构，仅汇总已明确人数。</t>
  </si>
  <si>
    <t>三、主要数据来源</t>
  </si>
  <si>
    <t>1. 各机构官方招聘公告、官方网站及官方招聘平台（如省联社官网、前程无忧/智联校招专区等）。</t>
  </si>
  <si>
    <t>2. 高校就业信息网转载的官方招聘简章（如省级农信联社、农商银行官方发布稿）。</t>
  </si>
  <si>
    <t>3. 第三方汇总信息仅作为线索，最终以机构官方公告与实际报名系统为准。</t>
  </si>
  <si>
    <t>四、温馨提示</t>
  </si>
  <si>
    <t>1. 正规招聘不向应聘者收取任何费用，也不指定辅导用书、不委托任何机构举办培训班；凡要求缴纳报名费、培训费、押金或扣押证件的，请提高警惕，谨防受骗。</t>
  </si>
  <si>
    <t>2. 部分机构每位应聘者限报 1—2 个岗位，简历提交后一般不可修改，填报前请仔细核对岗位、专业与工作地点要求。</t>
  </si>
  <si>
    <t>3. 报名后请保持手机、邮箱畅通，以免错过笔试、面试等通知。</t>
  </si>
  <si>
    <t>4. 本表为信息汇总参考，不构成任何录用承诺。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</si>
</sst>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</numFmts>
  <fonts count="35">
    <font>
      <sz val="11"/>
      <color rgb="FF000000"/>
      <name val="Calibri"/>
      <charset val="1"/>
    </font>
    <font>
      <b/>
      <sz val="14"/>
      <color rgb="FF0B2D55"/>
      <name val="微软雅黑"/>
      <charset val="1"/>
    </font>
    <font>
      <sz val="10"/>
      <name val="微软雅黑"/>
      <charset val="1"/>
    </font>
    <font>
      <b/>
      <sz val="11"/>
      <color rgb="FF1F5FA8"/>
      <name val="微软雅黑"/>
      <charset val="1"/>
    </font>
    <font>
      <b/>
      <sz val="10"/>
      <color rgb="FFFFFFFF"/>
      <name val="微软雅黑"/>
      <charset val="1"/>
    </font>
    <font>
      <b/>
      <sz val="10"/>
      <color rgb="FFC8161D"/>
      <name val="微软雅黑"/>
      <charset val="1"/>
    </font>
    <font>
      <b/>
      <sz val="10"/>
      <color rgb="FF808080"/>
      <name val="微软雅黑"/>
      <charset val="1"/>
    </font>
    <font>
      <b/>
      <sz val="10"/>
      <color rgb="FFBF8F00"/>
      <name val="微软雅黑"/>
      <charset val="1"/>
    </font>
    <font>
      <b/>
      <sz val="10"/>
      <name val="微软雅黑"/>
      <charset val="1"/>
    </font>
    <font>
      <b/>
      <sz val="14"/>
      <color rgb="FFFFFFFF"/>
      <name val="微软雅黑"/>
      <charset val="1"/>
    </font>
    <font>
      <b/>
      <sz val="14"/>
      <name val="微软雅黑"/>
      <charset val="1"/>
    </font>
    <font>
      <b/>
      <sz val="14"/>
      <color rgb="FFFF0000"/>
      <name val="微软雅黑"/>
      <charset val="1"/>
    </font>
    <font>
      <u/>
      <sz val="14"/>
      <color rgb="FF0000FF"/>
      <name val="宋体"/>
      <charset val="0"/>
      <scheme val="minor"/>
    </font>
    <font>
      <u/>
      <sz val="14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0"/>
      <name val="Arial"/>
      <charset val="134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0B2D55"/>
        <bgColor rgb="FF333333"/>
      </patternFill>
    </fill>
    <fill>
      <patternFill patternType="solid">
        <fgColor rgb="FFF7C846"/>
        <bgColor rgb="FFFFCC99"/>
      </patternFill>
    </fill>
    <fill>
      <patternFill patternType="solid">
        <fgColor rgb="FF0070C0"/>
        <bgColor rgb="FF333333"/>
      </patternFill>
    </fill>
    <fill>
      <patternFill patternType="solid">
        <fgColor rgb="FFF2F4F7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5" fillId="0" borderId="0" applyBorder="0" applyAlignment="0" applyProtection="0"/>
    <xf numFmtId="44" fontId="15" fillId="0" borderId="0" applyBorder="0" applyAlignment="0" applyProtection="0"/>
    <xf numFmtId="9" fontId="15" fillId="0" borderId="0" applyBorder="0" applyAlignment="0" applyProtection="0"/>
    <xf numFmtId="41" fontId="15" fillId="0" borderId="0" applyBorder="0" applyAlignment="0" applyProtection="0"/>
    <xf numFmtId="42" fontId="15" fillId="0" borderId="0" applyBorder="0" applyAlignment="0" applyProtection="0"/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6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5" applyNumberFormat="0" applyAlignment="0" applyProtection="0">
      <alignment vertical="center"/>
    </xf>
    <xf numFmtId="0" fontId="25" fillId="8" borderId="6" applyNumberFormat="0" applyAlignment="0" applyProtection="0">
      <alignment vertical="center"/>
    </xf>
    <xf numFmtId="0" fontId="26" fillId="8" borderId="5" applyNumberFormat="0" applyAlignment="0" applyProtection="0">
      <alignment vertical="center"/>
    </xf>
    <xf numFmtId="0" fontId="27" fillId="9" borderId="7" applyNumberFormat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</cellStyleXfs>
  <cellXfs count="27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center" vertical="center"/>
    </xf>
    <xf numFmtId="176" fontId="8" fillId="3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2" fillId="5" borderId="1" xfId="6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1" xfId="6" applyFont="1" applyBorder="1" applyAlignment="1">
      <alignment horizontal="left" vertical="center" wrapText="1"/>
    </xf>
    <xf numFmtId="0" fontId="12" fillId="0" borderId="1" xfId="6" applyFont="1" applyBorder="1" applyAlignment="1">
      <alignment horizontal="left" vertical="center" wrapText="1"/>
    </xf>
    <xf numFmtId="0" fontId="14" fillId="0" borderId="1" xfId="6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FBFBF"/>
      <rgbColor rgb="00808080"/>
      <rgbColor rgb="009999FF"/>
      <rgbColor rgb="00993366"/>
      <rgbColor rgb="00F2F4F7"/>
      <rgbColor rgb="00CCFFFF"/>
      <rgbColor rgb="00660066"/>
      <rgbColor rgb="00FF8080"/>
      <rgbColor rgb="001F5FA8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7C846"/>
      <rgbColor rgb="00BF8F00"/>
      <rgbColor rgb="00FF6600"/>
      <rgbColor rgb="004F81BD"/>
      <rgbColor rgb="00878787"/>
      <rgbColor rgb="000B2D55"/>
      <rgbColor rgb="00339966"/>
      <rgbColor rgb="00003300"/>
      <rgbColor rgb="00333300"/>
      <rgbColor rgb="00C8161D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>
              <a:defRPr lang="zh-CN" sz="1800" b="1" i="0" u="none" strike="noStrike" kern="1200" spc="-1" baseline="0">
                <a:solidFill>
                  <a:srgbClr val="000000"/>
                </a:solidFill>
                <a:latin typeface="Calibri" panose="020F0502020204030204"/>
                <a:ea typeface="+mn-ea"/>
                <a:cs typeface="+mn-cs"/>
              </a:defRPr>
            </a:pPr>
            <a:r>
              <a:rPr sz="1800" b="1" strike="noStrike" spc="-1">
                <a:solidFill>
                  <a:srgbClr val="000000"/>
                </a:solidFill>
                <a:latin typeface="Calibri" panose="020F0502020204030204"/>
              </a:rPr>
              <a:t>各省份在招农商银行/农信社机构数</a:t>
            </a:r>
            <a:endParaRPr sz="1800" b="1" strike="noStrike" spc="-1">
              <a:solidFill>
                <a:srgbClr val="000000"/>
              </a:solidFill>
              <a:latin typeface="Calibri" panose="020F0502020204030204"/>
            </a:endParaRPr>
          </a:p>
        </c:rich>
      </c:tx>
      <c:layout/>
      <c:overlay val="0"/>
      <c:spPr>
        <a:noFill/>
        <a:ln w="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按省份统计!$B$1</c:f>
              <c:strCache>
                <c:ptCount val="1"/>
                <c:pt idx="0">
                  <c:v>在招机构数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none" lIns="38100" tIns="19050" rIns="38100" bIns="19050" anchor="ctr" anchorCtr="1"/>
              <a:lstStyle/>
              <a:p>
                <a:pPr>
                  <a:defRPr lang="zh-CN" sz="1000" b="0" i="0" u="none" strike="noStrike" kern="1200" spc="-1" baseline="0">
                    <a:solidFill>
                      <a:schemeClr val="tx1"/>
                    </a:solidFill>
                    <a:latin typeface="Arial" panose="020B0604020202020204"/>
                    <a:ea typeface="+mn-ea"/>
                    <a:cs typeface="+mn-cs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/>
              </c:ext>
            </c:extLst>
          </c:dLbls>
          <c:cat>
            <c:strRef>
              <c:f>按省份统计!$A$2:$A$13</c:f>
              <c:strCache>
                <c:ptCount val="12"/>
                <c:pt idx="0">
                  <c:v>四川</c:v>
                </c:pt>
                <c:pt idx="1">
                  <c:v>广东</c:v>
                </c:pt>
                <c:pt idx="2">
                  <c:v>浙江</c:v>
                </c:pt>
                <c:pt idx="3">
                  <c:v>甘肃</c:v>
                </c:pt>
                <c:pt idx="4">
                  <c:v>陕西</c:v>
                </c:pt>
                <c:pt idx="5">
                  <c:v>北京</c:v>
                </c:pt>
                <c:pt idx="6">
                  <c:v>上海</c:v>
                </c:pt>
                <c:pt idx="7">
                  <c:v>辽宁</c:v>
                </c:pt>
                <c:pt idx="8">
                  <c:v>新疆</c:v>
                </c:pt>
                <c:pt idx="9">
                  <c:v>重庆</c:v>
                </c:pt>
                <c:pt idx="10">
                  <c:v>天津</c:v>
                </c:pt>
                <c:pt idx="11">
                  <c:v>山东</c:v>
                </c:pt>
              </c:strCache>
            </c:strRef>
          </c:cat>
          <c:val>
            <c:numRef>
              <c:f>按省份统计!$B$2:$B$13</c:f>
              <c:numCache>
                <c:formatCode>General</c:formatCode>
                <c:ptCount val="12"/>
                <c:pt idx="0">
                  <c:v>1</c:v>
                </c:pt>
                <c:pt idx="1">
                  <c:v>5</c:v>
                </c:pt>
                <c:pt idx="2">
                  <c:v>4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1"/>
        </c:dLbls>
        <c:gapWidth val="150"/>
        <c:overlap val="0"/>
        <c:axId val="25458069"/>
        <c:axId val="86203653"/>
      </c:barChart>
      <c:catAx>
        <c:axId val="25458069"/>
        <c:scaling>
          <c:orientation val="minMax"/>
        </c:scaling>
        <c:delete val="0"/>
        <c:axPos val="b"/>
        <c:title>
          <c:tx>
            <c:rich>
              <a:bodyPr rot="0" spcFirstLastPara="0" vertOverflow="ellipsis" vert="horz" wrap="square" anchor="ctr" anchorCtr="1"/>
              <a:lstStyle/>
              <a:p>
                <a:pPr>
                  <a:defRPr lang="zh-CN" sz="1000" b="1" i="0" u="none" strike="noStrike" kern="1200" spc="-1" baseline="0">
                    <a:solidFill>
                      <a:srgbClr val="000000"/>
                    </a:solidFill>
                    <a:latin typeface="Calibri" panose="020F0502020204030204"/>
                    <a:ea typeface="+mn-ea"/>
                    <a:cs typeface="+mn-cs"/>
                  </a:defRPr>
                </a:pPr>
                <a:r>
                  <a:rPr sz="1000" b="1" strike="noStrike" spc="-1">
                    <a:solidFill>
                      <a:srgbClr val="000000"/>
                    </a:solidFill>
                    <a:latin typeface="Calibri" panose="020F0502020204030204"/>
                  </a:rPr>
                  <a:t>省份</a:t>
                </a:r>
                <a:endParaRPr sz="1000" b="1" strike="noStrike" spc="-1">
                  <a:solidFill>
                    <a:srgbClr val="000000"/>
                  </a:solidFill>
                  <a:latin typeface="Calibri" panose="020F0502020204030204"/>
                </a:endParaRPr>
              </a:p>
            </c:rich>
          </c:tx>
          <c:layout/>
          <c:overlay val="0"/>
          <c:spPr>
            <a:noFill/>
            <a:ln w="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ln w="9360" cap="flat" cmpd="sng" algn="ctr">
            <a:solidFill>
              <a:srgbClr val="878787"/>
            </a:solidFill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spc="-1" baseline="0">
                <a:solidFill>
                  <a:srgbClr val="000000"/>
                </a:solidFill>
                <a:latin typeface="Calibri" panose="020F0502020204030204"/>
                <a:ea typeface="+mn-ea"/>
                <a:cs typeface="+mn-cs"/>
              </a:defRPr>
            </a:pPr>
          </a:p>
        </c:txPr>
        <c:crossAx val="86203653"/>
        <c:crosses val="autoZero"/>
        <c:auto val="1"/>
        <c:lblAlgn val="ctr"/>
        <c:lblOffset val="100"/>
        <c:noMultiLvlLbl val="0"/>
      </c:catAx>
      <c:valAx>
        <c:axId val="86203653"/>
        <c:scaling>
          <c:orientation val="minMax"/>
        </c:scaling>
        <c:delete val="0"/>
        <c:axPos val="l"/>
        <c:majorGridlines>
          <c:spPr>
            <a:ln w="9360" cap="flat" cmpd="sng" algn="ctr">
              <a:solidFill>
                <a:srgbClr val="878787"/>
              </a:solidFill>
              <a:prstDash val="solid"/>
              <a:round/>
            </a:ln>
          </c:spPr>
        </c:majorGridlines>
        <c:title>
          <c:tx>
            <c:rich>
              <a:bodyPr rot="-5400000" spcFirstLastPara="0" vertOverflow="ellipsis" vert="horz" wrap="square" anchor="ctr" anchorCtr="1"/>
              <a:lstStyle/>
              <a:p>
                <a:pPr>
                  <a:defRPr lang="zh-CN" sz="1000" b="1" i="0" u="none" strike="noStrike" kern="1200" spc="-1" baseline="0">
                    <a:solidFill>
                      <a:srgbClr val="000000"/>
                    </a:solidFill>
                    <a:latin typeface="Calibri" panose="020F0502020204030204"/>
                    <a:ea typeface="+mn-ea"/>
                    <a:cs typeface="+mn-cs"/>
                  </a:defRPr>
                </a:pPr>
                <a:r>
                  <a:rPr sz="1000" b="1" strike="noStrike" spc="-1">
                    <a:solidFill>
                      <a:srgbClr val="000000"/>
                    </a:solidFill>
                    <a:latin typeface="Calibri" panose="020F0502020204030204"/>
                  </a:rPr>
                  <a:t>机构数</a:t>
                </a:r>
                <a:endParaRPr sz="1000" b="1" strike="noStrike" spc="-1">
                  <a:solidFill>
                    <a:srgbClr val="000000"/>
                  </a:solidFill>
                  <a:latin typeface="Calibri" panose="020F0502020204030204"/>
                </a:endParaRPr>
              </a:p>
            </c:rich>
          </c:tx>
          <c:layout/>
          <c:overlay val="0"/>
          <c:spPr>
            <a:noFill/>
            <a:ln w="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ln w="9360" cap="flat" cmpd="sng" algn="ctr">
            <a:solidFill>
              <a:srgbClr val="878787"/>
            </a:solidFill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spc="-1" baseline="0">
                <a:solidFill>
                  <a:srgbClr val="000000"/>
                </a:solidFill>
                <a:latin typeface="Calibri" panose="020F0502020204030204"/>
                <a:ea typeface="+mn-ea"/>
                <a:cs typeface="+mn-cs"/>
              </a:defRPr>
            </a:pPr>
          </a:p>
        </c:txPr>
        <c:crossAx val="25458069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  <c:showDLblsOverMax val="0"/>
    <c:extLst>
      <c:ext uri="{0b15fc19-7d7d-44ad-8c2d-2c3a37ce22c3}">
        <chartProps xmlns="https://web.wps.cn/et/2018/main" chartId="{9cc42b3d-76cb-4c1c-9e7c-8e7ff4ad6cc6}"/>
      </c:ext>
    </c:extLst>
  </c:chart>
  <c:spPr>
    <a:solidFill>
      <a:srgbClr val="FFFFFF"/>
    </a:solidFill>
    <a:ln w="9360" cap="flat" cmpd="sng" algn="ctr">
      <a:solidFill>
        <a:srgbClr val="D9D9D9"/>
      </a:solidFill>
      <a:prstDash val="solid"/>
      <a:round/>
    </a:ln>
  </c:spPr>
  <c:txPr>
    <a:bodyPr/>
    <a:lstStyle/>
    <a:p>
      <a:pPr>
        <a:defRPr lang="zh-CN"/>
      </a:pPr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16</xdr:row>
      <xdr:rowOff>0</xdr:rowOff>
    </xdr:from>
    <xdr:to>
      <xdr:col>6</xdr:col>
      <xdr:colOff>505080</xdr:colOff>
      <xdr:row>31</xdr:row>
      <xdr:rowOff>22320</xdr:rowOff>
    </xdr:to>
    <xdr:graphicFrame>
      <xdr:nvGraphicFramePr>
        <xdr:cNvPr id="2" name="Chart 1"/>
        <xdr:cNvGraphicFramePr/>
      </xdr:nvGraphicFramePr>
      <xdr:xfrm>
        <a:off x="0" y="2946400"/>
        <a:ext cx="6420485" cy="278447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campus.51job.com/CQRCB2027" TargetMode="External"/><Relationship Id="rId8" Type="http://schemas.openxmlformats.org/officeDocument/2006/relationships/hyperlink" Target="https://xjnsyh2026.zhaopin.com" TargetMode="External"/><Relationship Id="rId7" Type="http://schemas.openxmlformats.org/officeDocument/2006/relationships/hyperlink" Target="https://campus.51job.com/lnrcb2027" TargetMode="External"/><Relationship Id="rId6" Type="http://schemas.openxmlformats.org/officeDocument/2006/relationships/hyperlink" Target="https://wow.liepin.com/scnsxz2027/index.html" TargetMode="External"/><Relationship Id="rId5" Type="http://schemas.openxmlformats.org/officeDocument/2006/relationships/hyperlink" Target="https://gdrcu2027.iguopin.com/" TargetMode="External"/><Relationship Id="rId4" Type="http://schemas.openxmlformats.org/officeDocument/2006/relationships/hyperlink" Target="https://zjrchrx.zj96596.com:20080/recruit/talent/official.html#/zn" TargetMode="External"/><Relationship Id="rId3" Type="http://schemas.openxmlformats.org/officeDocument/2006/relationships/hyperlink" Target="https://www.gsrcu.com" TargetMode="External"/><Relationship Id="rId2" Type="http://schemas.openxmlformats.org/officeDocument/2006/relationships/hyperlink" Target="https://www.zhipin.com/kj/sxnxkj2026" TargetMode="External"/><Relationship Id="rId18" Type="http://schemas.openxmlformats.org/officeDocument/2006/relationships/hyperlink" Target="http://campus.51job.com/trcbank2027" TargetMode="External"/><Relationship Id="rId17" Type="http://schemas.openxmlformats.org/officeDocument/2006/relationships/hyperlink" Target="https://campus.51job.com/lnnsbank2027/job.html" TargetMode="External"/><Relationship Id="rId16" Type="http://schemas.openxmlformats.org/officeDocument/2006/relationships/hyperlink" Target="https://webapp.zhaopin.com/2026/hd/zjxsn0921ZL85636/" TargetMode="External"/><Relationship Id="rId15" Type="http://schemas.openxmlformats.org/officeDocument/2006/relationships/hyperlink" Target="https://urcb2027.zhaopin.com/" TargetMode="External"/><Relationship Id="rId14" Type="http://schemas.openxmlformats.org/officeDocument/2006/relationships/hyperlink" Target="https://www.qrcb.com.cn/qrcb/rczp/#/home" TargetMode="External"/><Relationship Id="rId13" Type="http://schemas.openxmlformats.org/officeDocument/2006/relationships/hyperlink" Target="http://www.nanhaibank.com" TargetMode="External"/><Relationship Id="rId12" Type="http://schemas.openxmlformats.org/officeDocument/2006/relationships/hyperlink" Target="https://job.hznsyh.com/onlineRecruitH5/?empId=1339" TargetMode="External"/><Relationship Id="rId11" Type="http://schemas.openxmlformats.org/officeDocument/2006/relationships/hyperlink" Target="https://mp.weixin.qq.com/s/7BMI7bfcc7wlCndgzWLe1Q" TargetMode="External"/><Relationship Id="rId10" Type="http://schemas.openxmlformats.org/officeDocument/2006/relationships/hyperlink" Target="https://cdms.grcbank.com:8083/yp/school" TargetMode="External"/><Relationship Id="rId1" Type="http://schemas.openxmlformats.org/officeDocument/2006/relationships/hyperlink" Target="https://shrcb.zhiye.com/campus/jobs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"/>
  <sheetViews>
    <sheetView tabSelected="1" workbookViewId="0">
      <pane ySplit="1" topLeftCell="A2" activePane="bottomLeft" state="frozen"/>
      <selection/>
      <selection pane="bottomLeft" activeCell="E9" sqref="E9"/>
    </sheetView>
  </sheetViews>
  <sheetFormatPr defaultColWidth="8.69090909090909" defaultRowHeight="14.5" outlineLevelCol="5"/>
  <cols>
    <col min="1" max="1" width="54.2727272727273" customWidth="1"/>
    <col min="2" max="2" width="11.1818181818182" customWidth="1"/>
    <col min="3" max="3" width="14.3636363636364" customWidth="1"/>
    <col min="4" max="4" width="11.9909090909091" customWidth="1"/>
    <col min="5" max="5" width="24" customWidth="1"/>
    <col min="6" max="6" width="40" customWidth="1"/>
  </cols>
  <sheetData>
    <row r="1" ht="40" customHeight="1" spans="1:6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</row>
    <row r="2" ht="40" customHeight="1" spans="1:6">
      <c r="A2" s="17" t="s">
        <v>6</v>
      </c>
      <c r="B2" s="18" t="s">
        <v>7</v>
      </c>
      <c r="C2" s="18" t="s">
        <v>8</v>
      </c>
      <c r="D2" s="19">
        <v>750</v>
      </c>
      <c r="E2" s="18" t="s">
        <v>9</v>
      </c>
      <c r="F2" s="20" t="s">
        <v>10</v>
      </c>
    </row>
    <row r="3" ht="40" customHeight="1" spans="1:6">
      <c r="A3" s="21" t="s">
        <v>11</v>
      </c>
      <c r="B3" s="22" t="s">
        <v>12</v>
      </c>
      <c r="C3" s="22" t="s">
        <v>8</v>
      </c>
      <c r="D3" s="23">
        <v>75</v>
      </c>
      <c r="E3" s="22" t="s">
        <v>13</v>
      </c>
      <c r="F3" s="24" t="s">
        <v>14</v>
      </c>
    </row>
    <row r="4" ht="40" customHeight="1" spans="1:6">
      <c r="A4" s="17" t="s">
        <v>15</v>
      </c>
      <c r="B4" s="18" t="s">
        <v>16</v>
      </c>
      <c r="C4" s="18" t="s">
        <v>8</v>
      </c>
      <c r="D4" s="19">
        <v>80</v>
      </c>
      <c r="E4" s="18" t="s">
        <v>17</v>
      </c>
      <c r="F4" s="20" t="s">
        <v>18</v>
      </c>
    </row>
    <row r="5" ht="40" customHeight="1" spans="1:6">
      <c r="A5" s="21" t="s">
        <v>19</v>
      </c>
      <c r="B5" s="22" t="s">
        <v>20</v>
      </c>
      <c r="C5" s="22" t="s">
        <v>8</v>
      </c>
      <c r="D5" s="23" t="s">
        <v>21</v>
      </c>
      <c r="E5" s="22" t="s">
        <v>22</v>
      </c>
      <c r="F5" s="25" t="s">
        <v>23</v>
      </c>
    </row>
    <row r="6" ht="40" customHeight="1" spans="1:6">
      <c r="A6" s="17" t="s">
        <v>24</v>
      </c>
      <c r="B6" s="18" t="s">
        <v>25</v>
      </c>
      <c r="C6" s="18" t="s">
        <v>8</v>
      </c>
      <c r="D6" s="19">
        <v>20</v>
      </c>
      <c r="E6" s="18" t="s">
        <v>26</v>
      </c>
      <c r="F6" s="20" t="s">
        <v>27</v>
      </c>
    </row>
    <row r="7" ht="40" customHeight="1" spans="1:6">
      <c r="A7" s="17" t="s">
        <v>28</v>
      </c>
      <c r="B7" s="18" t="s">
        <v>29</v>
      </c>
      <c r="C7" s="18" t="s">
        <v>8</v>
      </c>
      <c r="D7" s="23" t="s">
        <v>21</v>
      </c>
      <c r="E7" s="18" t="s">
        <v>30</v>
      </c>
      <c r="F7" s="20" t="s">
        <v>31</v>
      </c>
    </row>
    <row r="8" ht="40" customHeight="1" spans="1:6">
      <c r="A8" s="21" t="s">
        <v>32</v>
      </c>
      <c r="B8" s="22" t="s">
        <v>33</v>
      </c>
      <c r="C8" s="22" t="s">
        <v>8</v>
      </c>
      <c r="D8" s="23">
        <v>190</v>
      </c>
      <c r="E8" s="22" t="s">
        <v>34</v>
      </c>
      <c r="F8" s="25" t="s">
        <v>35</v>
      </c>
    </row>
    <row r="9" ht="40" customHeight="1" spans="1:6">
      <c r="A9" s="17" t="s">
        <v>36</v>
      </c>
      <c r="B9" s="18" t="s">
        <v>37</v>
      </c>
      <c r="C9" s="18" t="s">
        <v>8</v>
      </c>
      <c r="D9" s="19">
        <v>60</v>
      </c>
      <c r="E9" s="18" t="s">
        <v>38</v>
      </c>
      <c r="F9" s="20" t="s">
        <v>39</v>
      </c>
    </row>
    <row r="10" ht="40" customHeight="1" spans="1:6">
      <c r="A10" s="21" t="s">
        <v>40</v>
      </c>
      <c r="B10" s="22" t="s">
        <v>41</v>
      </c>
      <c r="C10" s="22" t="s">
        <v>8</v>
      </c>
      <c r="D10" s="23">
        <v>220</v>
      </c>
      <c r="E10" s="22" t="s">
        <v>42</v>
      </c>
      <c r="F10" s="25" t="s">
        <v>43</v>
      </c>
    </row>
    <row r="11" ht="40" customHeight="1" spans="1:6">
      <c r="A11" s="17" t="s">
        <v>44</v>
      </c>
      <c r="B11" s="18" t="s">
        <v>12</v>
      </c>
      <c r="C11" s="18" t="s">
        <v>8</v>
      </c>
      <c r="D11" s="23" t="s">
        <v>21</v>
      </c>
      <c r="E11" s="18" t="s">
        <v>30</v>
      </c>
      <c r="F11" s="20" t="s">
        <v>45</v>
      </c>
    </row>
    <row r="12" ht="40" customHeight="1" spans="1:6">
      <c r="A12" s="21" t="s">
        <v>46</v>
      </c>
      <c r="B12" s="22" t="s">
        <v>47</v>
      </c>
      <c r="C12" s="22" t="s">
        <v>8</v>
      </c>
      <c r="D12" s="23">
        <v>100</v>
      </c>
      <c r="E12" s="22" t="s">
        <v>48</v>
      </c>
      <c r="F12" s="26" t="s">
        <v>49</v>
      </c>
    </row>
    <row r="13" ht="40" customHeight="1" spans="1:6">
      <c r="A13" s="17" t="s">
        <v>50</v>
      </c>
      <c r="B13" s="18" t="s">
        <v>12</v>
      </c>
      <c r="C13" s="18" t="s">
        <v>8</v>
      </c>
      <c r="D13" s="23" t="s">
        <v>21</v>
      </c>
      <c r="E13" s="18" t="s">
        <v>51</v>
      </c>
      <c r="F13" s="20" t="s">
        <v>52</v>
      </c>
    </row>
    <row r="14" ht="40" customHeight="1" spans="1:6">
      <c r="A14" s="21" t="s">
        <v>53</v>
      </c>
      <c r="B14" s="22" t="s">
        <v>12</v>
      </c>
      <c r="C14" s="22" t="s">
        <v>8</v>
      </c>
      <c r="D14" s="23" t="s">
        <v>21</v>
      </c>
      <c r="E14" s="22" t="s">
        <v>54</v>
      </c>
      <c r="F14" s="25" t="s">
        <v>55</v>
      </c>
    </row>
    <row r="15" ht="40" customHeight="1" spans="1:6">
      <c r="A15" s="17" t="s">
        <v>56</v>
      </c>
      <c r="B15" s="18" t="s">
        <v>12</v>
      </c>
      <c r="C15" s="18" t="s">
        <v>8</v>
      </c>
      <c r="D15" s="23" t="s">
        <v>21</v>
      </c>
      <c r="E15" s="18" t="s">
        <v>51</v>
      </c>
      <c r="F15" s="20" t="s">
        <v>57</v>
      </c>
    </row>
    <row r="16" ht="40" customHeight="1" spans="1:6">
      <c r="A16" s="21" t="s">
        <v>58</v>
      </c>
      <c r="B16" s="22" t="s">
        <v>59</v>
      </c>
      <c r="C16" s="22" t="s">
        <v>60</v>
      </c>
      <c r="D16" s="23">
        <v>12</v>
      </c>
      <c r="E16" s="22" t="s">
        <v>61</v>
      </c>
      <c r="F16" s="25" t="s">
        <v>62</v>
      </c>
    </row>
    <row r="17" ht="40" customHeight="1" spans="1:6">
      <c r="A17" s="17" t="s">
        <v>63</v>
      </c>
      <c r="B17" s="18" t="s">
        <v>16</v>
      </c>
      <c r="C17" s="18" t="s">
        <v>8</v>
      </c>
      <c r="D17" s="23" t="s">
        <v>21</v>
      </c>
      <c r="E17" s="18" t="s">
        <v>64</v>
      </c>
      <c r="F17" s="20" t="s">
        <v>65</v>
      </c>
    </row>
    <row r="18" ht="40" customHeight="1" spans="1:6">
      <c r="A18" s="21" t="s">
        <v>66</v>
      </c>
      <c r="B18" s="22" t="s">
        <v>16</v>
      </c>
      <c r="C18" s="22" t="s">
        <v>8</v>
      </c>
      <c r="D18" s="23">
        <v>80</v>
      </c>
      <c r="E18" s="22" t="s">
        <v>30</v>
      </c>
      <c r="F18" s="25" t="s">
        <v>67</v>
      </c>
    </row>
    <row r="19" ht="40" customHeight="1" spans="1:6">
      <c r="A19" s="17" t="s">
        <v>68</v>
      </c>
      <c r="B19" s="18" t="s">
        <v>16</v>
      </c>
      <c r="C19" s="18" t="s">
        <v>8</v>
      </c>
      <c r="D19" s="19">
        <v>30</v>
      </c>
      <c r="E19" s="18" t="s">
        <v>30</v>
      </c>
      <c r="F19" s="20" t="s">
        <v>69</v>
      </c>
    </row>
  </sheetData>
  <autoFilter xmlns:etc="http://www.wps.cn/officeDocument/2017/etCustomData" ref="A1:F19" etc:filterBottomFollowUsedRange="0">
    <extLst/>
  </autoFilter>
  <hyperlinks>
    <hyperlink ref="F7" r:id="rId1" display="https://shrcb.zhiye.com/campus/jobs"/>
    <hyperlink ref="F6" r:id="rId2" display="https://www.zhipin.com/kj/sxnxkj2026"/>
    <hyperlink ref="F5" r:id="rId3" display="https://www.gsrcu.com"/>
    <hyperlink ref="F4" r:id="rId4" display="https://zjrchrx.zj96596.com:20080/recruit/talent/official.html#/zn"/>
    <hyperlink ref="F3" r:id="rId5" display="https://gdrcu2027.iguopin.com/"/>
    <hyperlink ref="F2" r:id="rId6" display="https://wow.liepin.com/scnsxz2027/index.html"/>
    <hyperlink ref="F8" r:id="rId7" display="https://campus.51job.com/lnrcb2027"/>
    <hyperlink ref="F9" r:id="rId8" display="https://xjnsyh2026.zhaopin.com"/>
    <hyperlink ref="F10" r:id="rId9" display="http://campus.51job.com/CQRCB2027"/>
    <hyperlink ref="F11" r:id="rId10" display="https://cdms.grcbank.com:8083/yp/school"/>
    <hyperlink ref="F13" r:id="rId11" display="https://mp.weixin.qq.com/s/7BMI7bfcc7wlCndgzWLe1Q"/>
    <hyperlink ref="F15" r:id="rId12" display="https://job.hznsyh.com/onlineRecruitH5/?empId=1339"/>
    <hyperlink ref="F14" r:id="rId13" display="www.nanhaibank.com"/>
    <hyperlink ref="F16" r:id="rId14" display="https://www.qrcb.com.cn/qrcb/rczp/#/home"/>
    <hyperlink ref="F17" r:id="rId15" display="https://urcb2027.zhaopin.com/"/>
    <hyperlink ref="F18" r:id="rId16" display="https://webapp.zhaopin.com/2026/hd/zjxsn0921ZL85636/"/>
    <hyperlink ref="F19" r:id="rId17" display="https://campus.51job.com/lnnsbank2027/job.html"/>
    <hyperlink ref="F12" r:id="rId18" display="http://campus.51job.com/trcbank2027"/>
  </hyperlinks>
  <pageMargins left="0.75" right="0.75" top="1" bottom="1" header="0.511811023622047" footer="0.511811023622047"/>
  <pageSetup paperSize="9" orientation="portrait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workbookViewId="0">
      <pane ySplit="1" topLeftCell="A2" activePane="bottomLeft" state="frozen"/>
      <selection/>
      <selection pane="bottomLeft" activeCell="A1" sqref="A1"/>
    </sheetView>
  </sheetViews>
  <sheetFormatPr defaultColWidth="8.69090909090909" defaultRowHeight="14.5" outlineLevelCol="4"/>
  <cols>
    <col min="1" max="1" width="11.9909090909091" customWidth="1"/>
    <col min="2" max="2" width="13.0090909090909" customWidth="1"/>
    <col min="3" max="3" width="17" customWidth="1"/>
    <col min="4" max="4" width="18" customWidth="1"/>
    <col min="5" max="5" width="16" customWidth="1"/>
  </cols>
  <sheetData>
    <row r="1" spans="1:5">
      <c r="A1" s="4" t="s">
        <v>70</v>
      </c>
      <c r="B1" s="4" t="s">
        <v>71</v>
      </c>
      <c r="C1" s="4" t="s">
        <v>72</v>
      </c>
      <c r="D1" s="4" t="s">
        <v>73</v>
      </c>
      <c r="E1" s="4" t="s">
        <v>74</v>
      </c>
    </row>
    <row r="2" spans="1:5">
      <c r="A2" s="6" t="s">
        <v>7</v>
      </c>
      <c r="B2" s="6">
        <f>COUNTIF(在招机构汇总!$B$2:$B$19,$A2)</f>
        <v>1</v>
      </c>
      <c r="C2" s="6">
        <f>COUNTIFS(在招机构汇总!$B$2:$B$19,$A2,在招机构汇总!$D$2:$D$19,"&gt;0")</f>
        <v>1</v>
      </c>
      <c r="D2" s="6">
        <f>SUMIF(在招机构汇总!$B$2:$B$19,$A2,在招机构汇总!$D$2:$D$19)</f>
        <v>750</v>
      </c>
      <c r="E2" s="14">
        <f t="shared" ref="E2:E14" si="0">IF($D$14=0,0,D2/$D$14)</f>
        <v>0.463821892393321</v>
      </c>
    </row>
    <row r="3" spans="1:5">
      <c r="A3" s="6" t="s">
        <v>12</v>
      </c>
      <c r="B3" s="6">
        <f>COUNTIF(在招机构汇总!$B$2:$B$19,$A3)</f>
        <v>5</v>
      </c>
      <c r="C3" s="6">
        <f>COUNTIFS(在招机构汇总!$B$2:$B$19,$A3,在招机构汇总!$D$2:$D$19,"&gt;0")</f>
        <v>1</v>
      </c>
      <c r="D3" s="6">
        <f>SUMIF(在招机构汇总!$B$2:$B$19,$A3,在招机构汇总!$D$2:$D$19)</f>
        <v>75</v>
      </c>
      <c r="E3" s="14">
        <f t="shared" si="0"/>
        <v>0.0463821892393321</v>
      </c>
    </row>
    <row r="4" spans="1:5">
      <c r="A4" s="6" t="s">
        <v>16</v>
      </c>
      <c r="B4" s="6">
        <f>COUNTIF(在招机构汇总!$B$2:$B$19,$A4)</f>
        <v>4</v>
      </c>
      <c r="C4" s="6">
        <f>COUNTIFS(在招机构汇总!$B$2:$B$19,$A4,在招机构汇总!$D$2:$D$19,"&gt;0")</f>
        <v>3</v>
      </c>
      <c r="D4" s="6">
        <f>SUMIF(在招机构汇总!$B$2:$B$19,$A4,在招机构汇总!$D$2:$D$19)</f>
        <v>190</v>
      </c>
      <c r="E4" s="14">
        <f t="shared" si="0"/>
        <v>0.117501546072975</v>
      </c>
    </row>
    <row r="5" spans="1:5">
      <c r="A5" s="6" t="s">
        <v>20</v>
      </c>
      <c r="B5" s="6">
        <f>COUNTIF(在招机构汇总!$B$2:$B$19,$A5)</f>
        <v>1</v>
      </c>
      <c r="C5" s="6">
        <f>COUNTIFS(在招机构汇总!$B$2:$B$19,$A5,在招机构汇总!$D$2:$D$19,"&gt;0")</f>
        <v>0</v>
      </c>
      <c r="D5" s="6">
        <f>SUMIF(在招机构汇总!$B$2:$B$19,$A5,在招机构汇总!$D$2:$D$19)</f>
        <v>0</v>
      </c>
      <c r="E5" s="14">
        <f t="shared" si="0"/>
        <v>0</v>
      </c>
    </row>
    <row r="6" spans="1:5">
      <c r="A6" s="6" t="s">
        <v>25</v>
      </c>
      <c r="B6" s="6">
        <f>COUNTIF(在招机构汇总!$B$2:$B$19,$A6)</f>
        <v>1</v>
      </c>
      <c r="C6" s="6">
        <f>COUNTIFS(在招机构汇总!$B$2:$B$19,$A6,在招机构汇总!$D$2:$D$19,"&gt;0")</f>
        <v>1</v>
      </c>
      <c r="D6" s="6">
        <f>SUMIF(在招机构汇总!$B$2:$B$19,$A6,在招机构汇总!$D$2:$D$19)</f>
        <v>20</v>
      </c>
      <c r="E6" s="14">
        <f t="shared" si="0"/>
        <v>0.0123685837971552</v>
      </c>
    </row>
    <row r="7" spans="1:5">
      <c r="A7" s="6" t="s">
        <v>75</v>
      </c>
      <c r="B7" s="6">
        <f>COUNTIF(在招机构汇总!$B$2:$B$19,$A7)</f>
        <v>0</v>
      </c>
      <c r="C7" s="6">
        <f>COUNTIFS(在招机构汇总!$B$2:$B$19,$A7,在招机构汇总!$D$2:$D$19,"&gt;0")</f>
        <v>0</v>
      </c>
      <c r="D7" s="6">
        <f>SUMIF(在招机构汇总!$B$2:$B$19,$A7,在招机构汇总!$D$2:$D$19)</f>
        <v>0</v>
      </c>
      <c r="E7" s="14">
        <f t="shared" si="0"/>
        <v>0</v>
      </c>
    </row>
    <row r="8" spans="1:5">
      <c r="A8" s="6" t="s">
        <v>29</v>
      </c>
      <c r="B8" s="6">
        <f>COUNTIF(在招机构汇总!$B$2:$B$19,$A8)</f>
        <v>1</v>
      </c>
      <c r="C8" s="6">
        <f>COUNTIFS(在招机构汇总!$B$2:$B$19,$A8,在招机构汇总!$D$2:$D$19,"&gt;0")</f>
        <v>0</v>
      </c>
      <c r="D8" s="6">
        <f>SUMIF(在招机构汇总!$B$2:$B$19,$A8,在招机构汇总!$D$2:$D$19)</f>
        <v>0</v>
      </c>
      <c r="E8" s="14">
        <f t="shared" si="0"/>
        <v>0</v>
      </c>
    </row>
    <row r="9" spans="1:5">
      <c r="A9" s="6" t="s">
        <v>33</v>
      </c>
      <c r="B9" s="6">
        <f>COUNTIF(在招机构汇总!$B$2:$B$19,$A9)</f>
        <v>1</v>
      </c>
      <c r="C9" s="6">
        <f>COUNTIFS(在招机构汇总!$B$2:$B$19,$A9,在招机构汇总!$D$2:$D$19,"&gt;0")</f>
        <v>1</v>
      </c>
      <c r="D9" s="6">
        <f>SUMIF(在招机构汇总!$B$2:$B$19,$A9,在招机构汇总!$D$2:$D$19)</f>
        <v>190</v>
      </c>
      <c r="E9" s="14">
        <f t="shared" si="0"/>
        <v>0.117501546072975</v>
      </c>
    </row>
    <row r="10" spans="1:5">
      <c r="A10" s="6" t="s">
        <v>37</v>
      </c>
      <c r="B10" s="6">
        <f>COUNTIF(在招机构汇总!$B$2:$B$19,$A10)</f>
        <v>1</v>
      </c>
      <c r="C10" s="6">
        <f>COUNTIFS(在招机构汇总!$B$2:$B$19,$A10,在招机构汇总!$D$2:$D$19,"&gt;0")</f>
        <v>1</v>
      </c>
      <c r="D10" s="6">
        <f>SUMIF(在招机构汇总!$B$2:$B$19,$A10,在招机构汇总!$D$2:$D$19)</f>
        <v>60</v>
      </c>
      <c r="E10" s="14">
        <f t="shared" si="0"/>
        <v>0.0371057513914657</v>
      </c>
    </row>
    <row r="11" spans="1:5">
      <c r="A11" s="6" t="s">
        <v>41</v>
      </c>
      <c r="B11" s="6">
        <f>COUNTIF(在招机构汇总!$B$2:$B$19,$A11)</f>
        <v>1</v>
      </c>
      <c r="C11" s="6">
        <f>COUNTIFS(在招机构汇总!$B$2:$B$19,$A11,在招机构汇总!$D$2:$D$19,"&gt;0")</f>
        <v>1</v>
      </c>
      <c r="D11" s="6">
        <f>SUMIF(在招机构汇总!$B$2:$B$19,$A11,在招机构汇总!$D$2:$D$19)</f>
        <v>220</v>
      </c>
      <c r="E11" s="14">
        <f t="shared" si="0"/>
        <v>0.136054421768707</v>
      </c>
    </row>
    <row r="12" spans="1:5">
      <c r="A12" s="6" t="s">
        <v>47</v>
      </c>
      <c r="B12" s="6">
        <f>COUNTIF(在招机构汇总!$B$2:$B$19,$A12)</f>
        <v>1</v>
      </c>
      <c r="C12" s="6">
        <f>COUNTIFS(在招机构汇总!$B$2:$B$19,$A12,在招机构汇总!$D$2:$D$19,"&gt;0")</f>
        <v>1</v>
      </c>
      <c r="D12" s="6">
        <f>SUMIF(在招机构汇总!$B$2:$B$19,$A12,在招机构汇总!$D$2:$D$19)</f>
        <v>100</v>
      </c>
      <c r="E12" s="14">
        <f t="shared" si="0"/>
        <v>0.0618429189857761</v>
      </c>
    </row>
    <row r="13" spans="1:5">
      <c r="A13" s="6" t="s">
        <v>59</v>
      </c>
      <c r="B13" s="6">
        <f>COUNTIF(在招机构汇总!$B$2:$B$19,$A13)</f>
        <v>1</v>
      </c>
      <c r="C13" s="6">
        <f>COUNTIFS(在招机构汇总!$B$2:$B$19,$A13,在招机构汇总!$D$2:$D$19,"&gt;0")</f>
        <v>1</v>
      </c>
      <c r="D13" s="6">
        <f>SUMIF(在招机构汇总!$B$2:$B$19,$A13,在招机构汇总!$D$2:$D$19)</f>
        <v>12</v>
      </c>
      <c r="E13" s="14">
        <f t="shared" si="0"/>
        <v>0.00742115027829314</v>
      </c>
    </row>
    <row r="14" spans="1:5">
      <c r="A14" s="12" t="s">
        <v>76</v>
      </c>
      <c r="B14" s="12">
        <f>SUM(B2:B13)</f>
        <v>18</v>
      </c>
      <c r="C14" s="12">
        <f>SUM(C2:C13)</f>
        <v>11</v>
      </c>
      <c r="D14" s="12">
        <f>SUM(D2:D13)</f>
        <v>1617</v>
      </c>
      <c r="E14" s="15">
        <f t="shared" si="0"/>
        <v>1</v>
      </c>
    </row>
  </sheetData>
  <pageMargins left="0.75" right="0.75" top="1" bottom="1" header="0.511811023622047" footer="0.511811023622047"/>
  <pageSetup paperSize="9" orientation="portrait" horizontalDpi="300" verticalDpi="300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workbookViewId="0">
      <pane ySplit="1" topLeftCell="A2" activePane="bottomLeft" state="frozen"/>
      <selection/>
      <selection pane="bottomLeft" activeCell="A1" sqref="A1"/>
    </sheetView>
  </sheetViews>
  <sheetFormatPr defaultColWidth="8.69090909090909" defaultRowHeight="14.5" outlineLevelCol="3"/>
  <cols>
    <col min="1" max="1" width="19.9909090909091" customWidth="1"/>
    <col min="2" max="2" width="13.0090909090909" customWidth="1"/>
    <col min="3" max="3" width="18" customWidth="1"/>
    <col min="4" max="4" width="60" customWidth="1"/>
  </cols>
  <sheetData>
    <row r="1" spans="1:4">
      <c r="A1" s="4" t="s">
        <v>77</v>
      </c>
      <c r="B1" s="4" t="s">
        <v>71</v>
      </c>
      <c r="C1" s="4" t="s">
        <v>73</v>
      </c>
      <c r="D1" s="4" t="s">
        <v>78</v>
      </c>
    </row>
    <row r="2" spans="1:4">
      <c r="A2" s="10" t="s">
        <v>79</v>
      </c>
      <c r="B2" s="6" t="e">
        <f>COUNTIF(在招机构汇总!#REF!,$A2)</f>
        <v>#REF!</v>
      </c>
      <c r="C2" s="6" t="e">
        <f>SUMIF(在招机构汇总!#REF!,$A2,在招机构汇总!$D$2:$D$19)</f>
        <v>#REF!</v>
      </c>
      <c r="D2" s="5" t="s">
        <v>80</v>
      </c>
    </row>
    <row r="3" spans="1:4">
      <c r="A3" s="10" t="s">
        <v>81</v>
      </c>
      <c r="B3" s="6" t="e">
        <f>COUNTIF(在招机构汇总!#REF!,$A3)</f>
        <v>#REF!</v>
      </c>
      <c r="C3" s="6" t="e">
        <f>SUMIF(在招机构汇总!#REF!,$A3,在招机构汇总!$D$2:$D$19)</f>
        <v>#REF!</v>
      </c>
      <c r="D3" s="5" t="s">
        <v>82</v>
      </c>
    </row>
    <row r="4" spans="1:4">
      <c r="A4" s="10" t="s">
        <v>83</v>
      </c>
      <c r="B4" s="6" t="e">
        <f>COUNTIF(在招机构汇总!#REF!,$A4)</f>
        <v>#REF!</v>
      </c>
      <c r="C4" s="6" t="e">
        <f>SUMIF(在招机构汇总!#REF!,$A4,在招机构汇总!$D$2:$D$19)</f>
        <v>#REF!</v>
      </c>
      <c r="D4" s="5" t="s">
        <v>84</v>
      </c>
    </row>
    <row r="5" spans="1:4">
      <c r="A5" s="10" t="s">
        <v>85</v>
      </c>
      <c r="B5" s="6" t="e">
        <f>COUNTIF(在招机构汇总!#REF!,$A5)</f>
        <v>#REF!</v>
      </c>
      <c r="C5" s="6" t="e">
        <f>SUMIF(在招机构汇总!#REF!,$A5,在招机构汇总!$D$2:$D$19)</f>
        <v>#REF!</v>
      </c>
      <c r="D5" s="5" t="s">
        <v>86</v>
      </c>
    </row>
    <row r="6" spans="1:4">
      <c r="A6" s="10" t="s">
        <v>87</v>
      </c>
      <c r="B6" s="6" t="e">
        <f>COUNTIF(在招机构汇总!#REF!,$A6)</f>
        <v>#REF!</v>
      </c>
      <c r="C6" s="6" t="e">
        <f>SUMIF(在招机构汇总!#REF!,$A6,在招机构汇总!$D$2:$D$19)</f>
        <v>#REF!</v>
      </c>
      <c r="D6" s="5" t="s">
        <v>88</v>
      </c>
    </row>
    <row r="7" spans="1:4">
      <c r="A7" s="10" t="s">
        <v>89</v>
      </c>
      <c r="B7" s="6" t="e">
        <f>COUNTIF(在招机构汇总!#REF!,$A7)</f>
        <v>#REF!</v>
      </c>
      <c r="C7" s="6" t="e">
        <f>SUMIF(在招机构汇总!#REF!,$A7,在招机构汇总!$D$2:$D$19)</f>
        <v>#REF!</v>
      </c>
      <c r="D7" s="5" t="s">
        <v>90</v>
      </c>
    </row>
    <row r="8" ht="29" spans="1:4">
      <c r="A8" s="10" t="s">
        <v>91</v>
      </c>
      <c r="B8" s="6" t="e">
        <f>COUNTIF(在招机构汇总!#REF!,$A8)</f>
        <v>#REF!</v>
      </c>
      <c r="C8" s="6" t="e">
        <f>SUMIF(在招机构汇总!#REF!,$A8,在招机构汇总!$D$2:$D$19)</f>
        <v>#REF!</v>
      </c>
      <c r="D8" s="5" t="s">
        <v>92</v>
      </c>
    </row>
    <row r="9" ht="29" spans="1:4">
      <c r="A9" s="10" t="s">
        <v>93</v>
      </c>
      <c r="B9" s="6" t="e">
        <f>COUNTIF(在招机构汇总!#REF!,$A9)</f>
        <v>#REF!</v>
      </c>
      <c r="C9" s="6" t="e">
        <f>SUMIF(在招机构汇总!#REF!,$A9,在招机构汇总!$D$2:$D$19)</f>
        <v>#REF!</v>
      </c>
      <c r="D9" s="5" t="s">
        <v>94</v>
      </c>
    </row>
    <row r="10" spans="1:4">
      <c r="A10" s="11" t="s">
        <v>76</v>
      </c>
      <c r="B10" s="12" t="e">
        <f>SUM(B2:B9)</f>
        <v>#REF!</v>
      </c>
      <c r="C10" s="12" t="e">
        <f>SUM(C2:C9)</f>
        <v>#REF!</v>
      </c>
      <c r="D10" s="13"/>
    </row>
  </sheetData>
  <pageMargins left="0.75" right="0.75" top="1" bottom="1" header="0.511811023622047" footer="0.511811023622047"/>
  <pageSetup paperSize="9" orientation="portrait" horizontalDpi="300" verticalDpi="3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"/>
  <sheetViews>
    <sheetView workbookViewId="0">
      <pane ySplit="1" topLeftCell="A2" activePane="bottomLeft" state="frozen"/>
      <selection/>
      <selection pane="bottomLeft" activeCell="A1" sqref="A1"/>
    </sheetView>
  </sheetViews>
  <sheetFormatPr defaultColWidth="8.69090909090909" defaultRowHeight="14.5" outlineLevelCol="5"/>
  <cols>
    <col min="1" max="1" width="34" customWidth="1"/>
    <col min="2" max="2" width="9" customWidth="1"/>
    <col min="3" max="3" width="11.9909090909091" customWidth="1"/>
    <col min="4" max="4" width="22.0090909090909" customWidth="1"/>
    <col min="5" max="5" width="30.0090909090909" customWidth="1"/>
    <col min="6" max="6" width="45.9909090909091" customWidth="1"/>
  </cols>
  <sheetData>
    <row r="1" spans="1:6">
      <c r="A1" s="4" t="s">
        <v>95</v>
      </c>
      <c r="B1" s="4" t="s">
        <v>70</v>
      </c>
      <c r="C1" s="4" t="s">
        <v>96</v>
      </c>
      <c r="D1" s="4" t="s">
        <v>97</v>
      </c>
      <c r="E1" s="4" t="s">
        <v>98</v>
      </c>
      <c r="F1" s="4" t="s">
        <v>99</v>
      </c>
    </row>
    <row r="2" ht="29" spans="1:6">
      <c r="A2" s="5" t="s">
        <v>100</v>
      </c>
      <c r="B2" s="6" t="s">
        <v>101</v>
      </c>
      <c r="C2" s="7" t="s">
        <v>102</v>
      </c>
      <c r="D2" s="6" t="s">
        <v>103</v>
      </c>
      <c r="E2" s="5" t="s">
        <v>104</v>
      </c>
      <c r="F2" s="5" t="s">
        <v>105</v>
      </c>
    </row>
    <row r="3" spans="1:6">
      <c r="A3" s="5" t="s">
        <v>106</v>
      </c>
      <c r="B3" s="6" t="s">
        <v>101</v>
      </c>
      <c r="C3" s="7" t="s">
        <v>102</v>
      </c>
      <c r="D3" s="6" t="s">
        <v>107</v>
      </c>
      <c r="E3" s="5" t="s">
        <v>104</v>
      </c>
      <c r="F3" s="5" t="s">
        <v>108</v>
      </c>
    </row>
    <row r="4" spans="1:6">
      <c r="A4" s="5" t="s">
        <v>109</v>
      </c>
      <c r="B4" s="6" t="s">
        <v>101</v>
      </c>
      <c r="C4" s="7" t="s">
        <v>102</v>
      </c>
      <c r="D4" s="6" t="s">
        <v>110</v>
      </c>
      <c r="E4" s="5" t="s">
        <v>104</v>
      </c>
      <c r="F4" s="5" t="s">
        <v>111</v>
      </c>
    </row>
    <row r="5" spans="1:6">
      <c r="A5" s="5" t="s">
        <v>112</v>
      </c>
      <c r="B5" s="6" t="s">
        <v>113</v>
      </c>
      <c r="C5" s="7" t="s">
        <v>102</v>
      </c>
      <c r="D5" s="6" t="s">
        <v>114</v>
      </c>
      <c r="E5" s="5" t="s">
        <v>115</v>
      </c>
      <c r="F5" s="5" t="s">
        <v>116</v>
      </c>
    </row>
    <row r="6" spans="1:6">
      <c r="A6" s="5" t="s">
        <v>117</v>
      </c>
      <c r="B6" s="6" t="s">
        <v>118</v>
      </c>
      <c r="C6" s="7" t="s">
        <v>102</v>
      </c>
      <c r="D6" s="6" t="s">
        <v>119</v>
      </c>
      <c r="E6" s="5" t="s">
        <v>120</v>
      </c>
      <c r="F6" s="5" t="s">
        <v>121</v>
      </c>
    </row>
    <row r="7" spans="1:6">
      <c r="A7" s="5" t="s">
        <v>122</v>
      </c>
      <c r="B7" s="6" t="s">
        <v>123</v>
      </c>
      <c r="C7" s="7" t="s">
        <v>102</v>
      </c>
      <c r="D7" s="6" t="s">
        <v>124</v>
      </c>
      <c r="E7" s="5" t="s">
        <v>125</v>
      </c>
      <c r="F7" s="5" t="s">
        <v>126</v>
      </c>
    </row>
    <row r="8" spans="1:6">
      <c r="A8" s="5" t="s">
        <v>127</v>
      </c>
      <c r="B8" s="6" t="s">
        <v>128</v>
      </c>
      <c r="C8" s="7" t="s">
        <v>102</v>
      </c>
      <c r="D8" s="6" t="s">
        <v>129</v>
      </c>
      <c r="E8" s="5" t="s">
        <v>130</v>
      </c>
      <c r="F8" s="5" t="s">
        <v>131</v>
      </c>
    </row>
    <row r="9" spans="1:6">
      <c r="A9" s="5" t="s">
        <v>132</v>
      </c>
      <c r="B9" s="6" t="s">
        <v>133</v>
      </c>
      <c r="C9" s="7" t="s">
        <v>102</v>
      </c>
      <c r="D9" s="6" t="s">
        <v>134</v>
      </c>
      <c r="E9" s="5" t="s">
        <v>135</v>
      </c>
      <c r="F9" s="5" t="s">
        <v>136</v>
      </c>
    </row>
    <row r="10" ht="29" spans="1:6">
      <c r="A10" s="5" t="s">
        <v>137</v>
      </c>
      <c r="B10" s="6" t="s">
        <v>138</v>
      </c>
      <c r="C10" s="8" t="s">
        <v>139</v>
      </c>
      <c r="D10" s="6" t="s">
        <v>140</v>
      </c>
      <c r="E10" s="5" t="s">
        <v>141</v>
      </c>
      <c r="F10" s="5" t="s">
        <v>142</v>
      </c>
    </row>
    <row r="11" spans="1:6">
      <c r="A11" s="5" t="s">
        <v>143</v>
      </c>
      <c r="B11" s="6" t="s">
        <v>144</v>
      </c>
      <c r="C11" s="8" t="s">
        <v>139</v>
      </c>
      <c r="D11" s="6" t="s">
        <v>140</v>
      </c>
      <c r="E11" s="5" t="s">
        <v>145</v>
      </c>
      <c r="F11" s="5" t="s">
        <v>146</v>
      </c>
    </row>
    <row r="12" spans="1:6">
      <c r="A12" s="5" t="s">
        <v>147</v>
      </c>
      <c r="B12" s="6" t="s">
        <v>148</v>
      </c>
      <c r="C12" s="8" t="s">
        <v>139</v>
      </c>
      <c r="D12" s="6" t="s">
        <v>140</v>
      </c>
      <c r="E12" s="5" t="s">
        <v>149</v>
      </c>
      <c r="F12" s="5" t="s">
        <v>150</v>
      </c>
    </row>
    <row r="13" spans="1:6">
      <c r="A13" s="5" t="s">
        <v>151</v>
      </c>
      <c r="B13" s="6" t="s">
        <v>152</v>
      </c>
      <c r="C13" s="8" t="s">
        <v>139</v>
      </c>
      <c r="D13" s="6" t="s">
        <v>140</v>
      </c>
      <c r="E13" s="5" t="s">
        <v>153</v>
      </c>
      <c r="F13" s="5" t="s">
        <v>154</v>
      </c>
    </row>
    <row r="14" spans="1:6">
      <c r="A14" s="5" t="s">
        <v>155</v>
      </c>
      <c r="B14" s="6" t="s">
        <v>156</v>
      </c>
      <c r="C14" s="8" t="s">
        <v>139</v>
      </c>
      <c r="D14" s="6" t="s">
        <v>140</v>
      </c>
      <c r="E14" s="5" t="s">
        <v>157</v>
      </c>
      <c r="F14" s="5" t="s">
        <v>158</v>
      </c>
    </row>
    <row r="15" spans="1:6">
      <c r="A15" s="5" t="s">
        <v>159</v>
      </c>
      <c r="B15" s="6" t="s">
        <v>160</v>
      </c>
      <c r="C15" s="9" t="s">
        <v>161</v>
      </c>
      <c r="D15" s="6" t="s">
        <v>162</v>
      </c>
      <c r="E15" s="5" t="s">
        <v>163</v>
      </c>
      <c r="F15" s="5" t="s">
        <v>164</v>
      </c>
    </row>
    <row r="16" spans="1:6">
      <c r="A16" s="5" t="s">
        <v>165</v>
      </c>
      <c r="B16" s="6" t="s">
        <v>166</v>
      </c>
      <c r="C16" s="8" t="s">
        <v>139</v>
      </c>
      <c r="D16" s="6" t="s">
        <v>140</v>
      </c>
      <c r="E16" s="5" t="s">
        <v>167</v>
      </c>
      <c r="F16" s="5" t="s">
        <v>140</v>
      </c>
    </row>
    <row r="17" spans="1:6">
      <c r="A17" s="5" t="s">
        <v>168</v>
      </c>
      <c r="B17" s="6" t="s">
        <v>169</v>
      </c>
      <c r="C17" s="9" t="s">
        <v>170</v>
      </c>
      <c r="D17" s="6" t="s">
        <v>134</v>
      </c>
      <c r="E17" s="5" t="s">
        <v>171</v>
      </c>
      <c r="F17" s="5" t="s">
        <v>172</v>
      </c>
    </row>
    <row r="18" spans="1:6">
      <c r="A18" s="5" t="s">
        <v>173</v>
      </c>
      <c r="B18" s="6" t="s">
        <v>174</v>
      </c>
      <c r="C18" s="9" t="s">
        <v>170</v>
      </c>
      <c r="D18" s="6" t="s">
        <v>175</v>
      </c>
      <c r="E18" s="5" t="s">
        <v>176</v>
      </c>
      <c r="F18" s="5" t="s">
        <v>177</v>
      </c>
    </row>
    <row r="19" spans="1:6">
      <c r="A19" s="5" t="s">
        <v>178</v>
      </c>
      <c r="B19" s="6" t="s">
        <v>179</v>
      </c>
      <c r="C19" s="9" t="s">
        <v>170</v>
      </c>
      <c r="D19" s="6" t="s">
        <v>134</v>
      </c>
      <c r="E19" s="5" t="s">
        <v>167</v>
      </c>
      <c r="F19" s="5" t="s">
        <v>180</v>
      </c>
    </row>
  </sheetData>
  <pageMargins left="0.75" right="0.75" top="1" bottom="1" header="0.511811023622047" footer="0.511811023622047"/>
  <pageSetup paperSize="9" orientation="portrait" horizontalDpi="300" verticalDpi="3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3"/>
  <sheetViews>
    <sheetView workbookViewId="0">
      <selection activeCell="A1" sqref="A1"/>
    </sheetView>
  </sheetViews>
  <sheetFormatPr defaultColWidth="8.69090909090909" defaultRowHeight="14.5"/>
  <cols>
    <col min="1" max="1" width="110" customWidth="1"/>
    <col min="2" max="2" width="10" customWidth="1"/>
  </cols>
  <sheetData>
    <row r="1" ht="20" spans="1:1">
      <c r="A1" s="1" t="s">
        <v>181</v>
      </c>
    </row>
    <row r="2" spans="1:1">
      <c r="A2" s="2"/>
    </row>
    <row r="3" ht="16.5" spans="1:1">
      <c r="A3" s="3" t="s">
        <v>182</v>
      </c>
    </row>
    <row r="4" ht="29" spans="1:1">
      <c r="A4" s="2" t="s">
        <v>183</v>
      </c>
    </row>
    <row r="5" spans="1:1">
      <c r="A5" s="2" t="s">
        <v>184</v>
      </c>
    </row>
    <row r="6" spans="1:1">
      <c r="A6" s="2" t="s">
        <v>185</v>
      </c>
    </row>
    <row r="7" spans="1:1">
      <c r="A7" s="2" t="s">
        <v>186</v>
      </c>
    </row>
    <row r="8" spans="1:1">
      <c r="A8" s="2"/>
    </row>
    <row r="9" ht="16.5" spans="1:1">
      <c r="A9" s="3" t="s">
        <v>187</v>
      </c>
    </row>
    <row r="10" spans="1:1">
      <c r="A10" s="2" t="s">
        <v>188</v>
      </c>
    </row>
    <row r="11" spans="1:1">
      <c r="A11" s="2" t="s">
        <v>189</v>
      </c>
    </row>
    <row r="12" spans="1:1">
      <c r="A12" s="2" t="s">
        <v>190</v>
      </c>
    </row>
    <row r="13" spans="1:1">
      <c r="A13" s="2"/>
    </row>
    <row r="14" ht="16.5" spans="1:1">
      <c r="A14" s="3" t="s">
        <v>191</v>
      </c>
    </row>
    <row r="15" spans="1:1">
      <c r="A15" s="2" t="s">
        <v>192</v>
      </c>
    </row>
    <row r="16" spans="1:1">
      <c r="A16" s="2" t="s">
        <v>193</v>
      </c>
    </row>
    <row r="17" spans="1:1">
      <c r="A17" s="2" t="s">
        <v>194</v>
      </c>
    </row>
    <row r="18" spans="1:1">
      <c r="A18" s="2"/>
    </row>
    <row r="19" ht="16.5" spans="1:1">
      <c r="A19" s="3" t="s">
        <v>195</v>
      </c>
    </row>
    <row r="20" ht="29" spans="1:1">
      <c r="A20" s="2" t="s">
        <v>196</v>
      </c>
    </row>
    <row r="21" spans="1:1">
      <c r="A21" s="2" t="s">
        <v>197</v>
      </c>
    </row>
    <row r="22" spans="1:1">
      <c r="A22" s="2" t="s">
        <v>198</v>
      </c>
    </row>
    <row r="23" spans="1:1">
      <c r="A23" s="2" t="s">
        <v>199</v>
      </c>
    </row>
  </sheetData>
  <pageMargins left="0.75" right="0.75" top="1" bottom="1" header="0.511811023622047" footer="0.511811023622047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LibreOffice/7.3.7.2$Linux_X86_64 LibreOffice_project/30$Build-2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在招机构汇总</vt:lpstr>
      <vt:lpstr>按省份统计</vt:lpstr>
      <vt:lpstr>按机构类型统计</vt:lpstr>
      <vt:lpstr>已截止及暂未发布（参考）</vt:lpstr>
      <vt:lpstr>说明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逆人于野</cp:lastModifiedBy>
  <cp:revision>1</cp:revision>
  <dcterms:created xsi:type="dcterms:W3CDTF">2026-10-29T14:05:00Z</dcterms:created>
  <dcterms:modified xsi:type="dcterms:W3CDTF">2026-10-29T15:56:57Z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9A705178EAE54265BB3B5E237AB7AB73_12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